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0554\Desktop\Sabatini UPDATE\"/>
    </mc:Choice>
  </mc:AlternateContent>
  <bookViews>
    <workbookView xWindow="75" yWindow="225" windowWidth="15885" windowHeight="12150"/>
  </bookViews>
  <sheets>
    <sheet name="Recipe" sheetId="1" r:id="rId1"/>
    <sheet name="REadME" sheetId="2" r:id="rId2"/>
  </sheets>
  <externalReferences>
    <externalReference r:id="rId3"/>
    <externalReference r:id="rId4"/>
  </externalReferences>
  <definedNames>
    <definedName name="_xlnm.Print_Area" localSheetId="0">Recipe!$A$1:$K$79</definedName>
  </definedNames>
  <calcPr calcId="152511"/>
</workbook>
</file>

<file path=xl/calcChain.xml><?xml version="1.0" encoding="utf-8"?>
<calcChain xmlns="http://schemas.openxmlformats.org/spreadsheetml/2006/main">
  <c r="H59" i="1" l="1"/>
  <c r="I57" i="1"/>
  <c r="J57" i="1" s="1"/>
  <c r="K57" i="1" s="1"/>
  <c r="G57" i="1"/>
  <c r="I56" i="1"/>
  <c r="H56" i="1" s="1"/>
  <c r="G56" i="1"/>
  <c r="I55" i="1"/>
  <c r="J55" i="1" s="1"/>
  <c r="K55" i="1" s="1"/>
  <c r="G55" i="1"/>
  <c r="I54" i="1"/>
  <c r="J54" i="1" s="1"/>
  <c r="K54" i="1" s="1"/>
  <c r="G54" i="1"/>
  <c r="I53" i="1"/>
  <c r="H53" i="1" s="1"/>
  <c r="G53" i="1"/>
  <c r="I52" i="1"/>
  <c r="J52" i="1" s="1"/>
  <c r="K52" i="1" s="1"/>
  <c r="G52" i="1"/>
  <c r="K51" i="1"/>
  <c r="I51" i="1"/>
  <c r="H51" i="1" s="1"/>
  <c r="G51" i="1"/>
  <c r="I50" i="1"/>
  <c r="L50" i="1" s="1"/>
  <c r="H50" i="1" s="1"/>
  <c r="G50" i="1"/>
  <c r="I49" i="1"/>
  <c r="J49" i="1" s="1"/>
  <c r="K49" i="1" s="1"/>
  <c r="G49" i="1"/>
  <c r="I48" i="1"/>
  <c r="J48" i="1" s="1"/>
  <c r="K48" i="1" s="1"/>
  <c r="G48" i="1"/>
  <c r="I47" i="1"/>
  <c r="J47" i="1" s="1"/>
  <c r="K47" i="1" s="1"/>
  <c r="G47" i="1"/>
  <c r="I46" i="1"/>
  <c r="H46" i="1" s="1"/>
  <c r="G46" i="1"/>
  <c r="I45" i="1"/>
  <c r="H45" i="1" s="1"/>
  <c r="G45" i="1"/>
  <c r="I44" i="1"/>
  <c r="J44" i="1" s="1"/>
  <c r="K44" i="1" s="1"/>
  <c r="G44" i="1"/>
  <c r="H54" i="1" l="1"/>
  <c r="J45" i="1"/>
  <c r="K45" i="1" s="1"/>
  <c r="H49" i="1"/>
  <c r="H55" i="1"/>
  <c r="L52" i="1"/>
  <c r="H52" i="1" s="1"/>
  <c r="H44" i="1"/>
  <c r="H48" i="1"/>
  <c r="L55" i="1"/>
  <c r="H57" i="1"/>
  <c r="H47" i="1"/>
  <c r="J56" i="1"/>
  <c r="K56" i="1" s="1"/>
  <c r="J46" i="1"/>
  <c r="K46" i="1" s="1"/>
  <c r="J50" i="1"/>
  <c r="K50" i="1" s="1"/>
  <c r="J53" i="1"/>
  <c r="K53" i="1" s="1"/>
  <c r="H63" i="1" l="1"/>
  <c r="I41" i="1"/>
  <c r="J41" i="1" s="1"/>
  <c r="K41" i="1" s="1"/>
  <c r="G41" i="1"/>
  <c r="I40" i="1"/>
  <c r="J40" i="1" s="1"/>
  <c r="K40" i="1" s="1"/>
  <c r="G40" i="1"/>
  <c r="I39" i="1"/>
  <c r="J39" i="1" s="1"/>
  <c r="K39" i="1" s="1"/>
  <c r="G39" i="1"/>
  <c r="I38" i="1"/>
  <c r="J38" i="1" s="1"/>
  <c r="K38" i="1" s="1"/>
  <c r="H38" i="1"/>
  <c r="G38" i="1"/>
  <c r="I37" i="1"/>
  <c r="H37" i="1" s="1"/>
  <c r="G37" i="1"/>
  <c r="I36" i="1"/>
  <c r="J36" i="1" s="1"/>
  <c r="K36" i="1" s="1"/>
  <c r="H36" i="1"/>
  <c r="G36" i="1"/>
  <c r="H40" i="1" l="1"/>
  <c r="H39" i="1"/>
  <c r="J37" i="1"/>
  <c r="K37" i="1" s="1"/>
  <c r="H41" i="1"/>
  <c r="I32" i="1"/>
  <c r="J32" i="1" s="1"/>
  <c r="K32" i="1" s="1"/>
  <c r="G32" i="1"/>
  <c r="I31" i="1"/>
  <c r="J31" i="1" s="1"/>
  <c r="K31" i="1" s="1"/>
  <c r="G31" i="1"/>
  <c r="I30" i="1"/>
  <c r="J30" i="1" s="1"/>
  <c r="K30" i="1" s="1"/>
  <c r="G30" i="1"/>
  <c r="I29" i="1"/>
  <c r="J29" i="1" s="1"/>
  <c r="K29" i="1" s="1"/>
  <c r="G29" i="1"/>
  <c r="I28" i="1"/>
  <c r="L28" i="1" s="1"/>
  <c r="H28" i="1" s="1"/>
  <c r="G28" i="1"/>
  <c r="I27" i="1"/>
  <c r="J27" i="1" s="1"/>
  <c r="K27" i="1" s="1"/>
  <c r="G27" i="1"/>
  <c r="I26" i="1"/>
  <c r="J26" i="1" s="1"/>
  <c r="K26" i="1" s="1"/>
  <c r="H26" i="1"/>
  <c r="G26" i="1"/>
  <c r="I25" i="1"/>
  <c r="J25" i="1" s="1"/>
  <c r="K25" i="1" s="1"/>
  <c r="G25" i="1"/>
  <c r="I24" i="1"/>
  <c r="J24" i="1" s="1"/>
  <c r="K24" i="1" s="1"/>
  <c r="G24" i="1"/>
  <c r="I23" i="1"/>
  <c r="H23" i="1" s="1"/>
  <c r="G23" i="1"/>
  <c r="I22" i="1"/>
  <c r="J22" i="1" s="1"/>
  <c r="K22" i="1" s="1"/>
  <c r="G22" i="1"/>
  <c r="I21" i="1"/>
  <c r="J21" i="1" s="1"/>
  <c r="K21" i="1" s="1"/>
  <c r="G21" i="1"/>
  <c r="I20" i="1"/>
  <c r="L20" i="1" s="1"/>
  <c r="H20" i="1" s="1"/>
  <c r="G20" i="1"/>
  <c r="I19" i="1"/>
  <c r="H19" i="1" s="1"/>
  <c r="G19" i="1"/>
  <c r="I18" i="1"/>
  <c r="J18" i="1" s="1"/>
  <c r="K18" i="1" s="1"/>
  <c r="G18" i="1"/>
  <c r="I17" i="1"/>
  <c r="K17" i="1" s="1"/>
  <c r="G17" i="1"/>
  <c r="I16" i="1"/>
  <c r="J16" i="1" s="1"/>
  <c r="K16" i="1" s="1"/>
  <c r="G16" i="1"/>
  <c r="I15" i="1"/>
  <c r="H15" i="1" s="1"/>
  <c r="G15" i="1"/>
  <c r="H24" i="1" l="1"/>
  <c r="H22" i="1"/>
  <c r="H21" i="1"/>
  <c r="H30" i="1"/>
  <c r="H18" i="1"/>
  <c r="H27" i="1"/>
  <c r="J19" i="1"/>
  <c r="K19" i="1" s="1"/>
  <c r="J23" i="1"/>
  <c r="K23" i="1" s="1"/>
  <c r="H16" i="1"/>
  <c r="H31" i="1"/>
  <c r="J15" i="1"/>
  <c r="K15" i="1" s="1"/>
  <c r="J20" i="1"/>
  <c r="K20" i="1" s="1"/>
  <c r="J28" i="1"/>
  <c r="K28" i="1" s="1"/>
  <c r="J17" i="1"/>
  <c r="B34" i="1"/>
  <c r="H34" i="1" l="1"/>
  <c r="K33" i="1"/>
  <c r="C5" i="1"/>
  <c r="A15" i="1" s="1"/>
  <c r="E8" i="1"/>
  <c r="C6" i="1"/>
  <c r="A23" i="1" l="1"/>
  <c r="A19" i="1"/>
  <c r="A25" i="1"/>
  <c r="A20" i="1"/>
  <c r="A27" i="1"/>
  <c r="A17" i="1"/>
  <c r="A21" i="1"/>
  <c r="A29" i="1"/>
  <c r="A33" i="1"/>
  <c r="A18" i="1"/>
  <c r="A31" i="1"/>
  <c r="A16" i="1"/>
  <c r="E12" i="1" l="1"/>
  <c r="J84" i="1" l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G78" i="1"/>
  <c r="J77" i="1"/>
  <c r="I77" i="1"/>
  <c r="G77" i="1"/>
  <c r="J76" i="1"/>
  <c r="I76" i="1"/>
  <c r="J75" i="1"/>
  <c r="I75" i="1"/>
  <c r="J74" i="1"/>
  <c r="I74" i="1"/>
  <c r="J73" i="1"/>
  <c r="I73" i="1"/>
  <c r="J69" i="1"/>
  <c r="I69" i="1"/>
  <c r="J67" i="1"/>
  <c r="I67" i="1"/>
  <c r="J65" i="1"/>
  <c r="I65" i="1"/>
  <c r="J35" i="1"/>
  <c r="I35" i="1"/>
  <c r="J34" i="1"/>
  <c r="I34" i="1"/>
  <c r="H35" i="1" l="1"/>
  <c r="E5" i="1" s="1"/>
  <c r="G79" i="1" l="1"/>
  <c r="G80" i="1"/>
  <c r="G81" i="1"/>
  <c r="G82" i="1"/>
  <c r="G83" i="1"/>
  <c r="G84" i="1"/>
  <c r="G85" i="1"/>
  <c r="G86" i="1"/>
  <c r="G87" i="1"/>
  <c r="G88" i="1"/>
</calcChain>
</file>

<file path=xl/sharedStrings.xml><?xml version="1.0" encoding="utf-8"?>
<sst xmlns="http://schemas.openxmlformats.org/spreadsheetml/2006/main" count="194" uniqueCount="152">
  <si>
    <t>Amount</t>
  </si>
  <si>
    <t>Ingredient</t>
  </si>
  <si>
    <t>Preparation Method</t>
  </si>
  <si>
    <t>Method of Preparation:</t>
  </si>
  <si>
    <t>UOM</t>
  </si>
  <si>
    <t>Avg $</t>
  </si>
  <si>
    <t>Cost</t>
  </si>
  <si>
    <t>Product No.</t>
  </si>
  <si>
    <t>Product Description</t>
  </si>
  <si>
    <t>Action</t>
  </si>
  <si>
    <t>Date</t>
  </si>
  <si>
    <t>Initials</t>
  </si>
  <si>
    <t>Created:</t>
  </si>
  <si>
    <t>Revised:</t>
  </si>
  <si>
    <t xml:space="preserve"> </t>
  </si>
  <si>
    <t>cats</t>
  </si>
  <si>
    <t>Beef</t>
  </si>
  <si>
    <t>Fish</t>
  </si>
  <si>
    <t>Chicken</t>
  </si>
  <si>
    <t>Entree</t>
  </si>
  <si>
    <t>Appetizer</t>
  </si>
  <si>
    <t>Entree Seafood</t>
  </si>
  <si>
    <t>Entree Fish</t>
  </si>
  <si>
    <t>Entree Beef</t>
  </si>
  <si>
    <t>Entree Poultry</t>
  </si>
  <si>
    <t>Entree Pork</t>
  </si>
  <si>
    <t>Entree Veal</t>
  </si>
  <si>
    <t>Entree Lamb</t>
  </si>
  <si>
    <t>Meat</t>
  </si>
  <si>
    <t>Dessert</t>
  </si>
  <si>
    <t>Bakery</t>
  </si>
  <si>
    <t>Soup</t>
  </si>
  <si>
    <t>OTHER</t>
  </si>
  <si>
    <t>If more space is needed than what is alotteld you mayu have to increase the print area to print full reciupe and fromula</t>
  </si>
  <si>
    <t xml:space="preserve">When Entering instructions double clikc after the number and dash [1   -  ] paste or type data in </t>
  </si>
  <si>
    <t>Leave a line in between and enter more instructions when complete - highlight the amount of area you want to cover</t>
  </si>
  <si>
    <t xml:space="preserve">with the instructions plus an extra line below and click FILL then Justify from the HOME ribbon </t>
  </si>
  <si>
    <t xml:space="preserve">Do Not enter any info in the shaded cells! </t>
  </si>
  <si>
    <t>Total Cost</t>
  </si>
  <si>
    <t>z</t>
  </si>
  <si>
    <t>Cost Per Plated Portion</t>
  </si>
  <si>
    <t>Cost Per Buffet Portion</t>
  </si>
  <si>
    <t>Yield%</t>
  </si>
  <si>
    <t>Entrée Cost per serving</t>
  </si>
  <si>
    <r>
      <rPr>
        <b/>
        <sz val="12"/>
        <color theme="1"/>
        <rFont val="Calibri"/>
        <family val="2"/>
        <scheme val="minor"/>
      </rPr>
      <t>Plated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</si>
  <si>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b/>
        <sz val="12"/>
        <color theme="1"/>
        <rFont val="Calibri"/>
        <family val="2"/>
        <scheme val="minor"/>
      </rPr>
      <t>Buffet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</si>
  <si>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Plated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</si>
  <si>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Buffet</t>
    </r>
  </si>
  <si>
    <t>Category:</t>
  </si>
  <si>
    <t>Total Yield:</t>
  </si>
  <si>
    <r>
      <t>KG</t>
    </r>
    <r>
      <rPr>
        <sz val="10"/>
        <color theme="1"/>
        <rFont val="Calibri"/>
        <family val="2"/>
        <scheme val="minor"/>
      </rPr>
      <t xml:space="preserve">     -  </t>
    </r>
    <r>
      <rPr>
        <i/>
        <sz val="10"/>
        <color theme="1"/>
        <rFont val="Calibri"/>
        <family val="2"/>
        <scheme val="minor"/>
      </rPr>
      <t>(enter yield weight in KG)</t>
    </r>
  </si>
  <si>
    <r>
      <t xml:space="preserve">KG   -  </t>
    </r>
    <r>
      <rPr>
        <i/>
        <sz val="10"/>
        <color theme="1"/>
        <rFont val="Calibri"/>
        <family val="2"/>
        <scheme val="minor"/>
      </rPr>
      <t xml:space="preserve"> (enter Plated Serving Size in KG)</t>
    </r>
  </si>
  <si>
    <r>
      <t xml:space="preserve">KG   -  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(enter Buffet Serving Size in KG)</t>
    </r>
  </si>
  <si>
    <t>ENTER Number of Servings</t>
  </si>
  <si>
    <t>SCALING</t>
  </si>
  <si>
    <t>rev 2-25-17</t>
  </si>
  <si>
    <t>Error</t>
  </si>
  <si>
    <t>AJ</t>
  </si>
  <si>
    <t>Piccage</t>
  </si>
  <si>
    <t>kg</t>
  </si>
  <si>
    <t>Fresh Artichoke</t>
  </si>
  <si>
    <t>20-100000719</t>
  </si>
  <si>
    <t>Salt</t>
  </si>
  <si>
    <t>20-100001305</t>
  </si>
  <si>
    <t>Pepper</t>
  </si>
  <si>
    <t>20-100001295</t>
  </si>
  <si>
    <t>Fresh Garlic</t>
  </si>
  <si>
    <t>20-100000869</t>
  </si>
  <si>
    <t>Fresh marjoram</t>
  </si>
  <si>
    <t>20-100000885</t>
  </si>
  <si>
    <t>Shallot</t>
  </si>
  <si>
    <t>20-100000864</t>
  </si>
  <si>
    <t>Basil Leaf (1)</t>
  </si>
  <si>
    <t>20-100000876</t>
  </si>
  <si>
    <t>lt</t>
  </si>
  <si>
    <t>Ligurian Olive Oil</t>
  </si>
  <si>
    <t>Artichokes</t>
  </si>
  <si>
    <t>Cooked</t>
  </si>
  <si>
    <t>Garlic, Fresh</t>
  </si>
  <si>
    <t>lemon zest</t>
  </si>
  <si>
    <t>20-100000771</t>
  </si>
  <si>
    <t xml:space="preserve">Shallot </t>
  </si>
  <si>
    <t>Minced</t>
  </si>
  <si>
    <t>Italian Parsley</t>
  </si>
  <si>
    <t>20-100023859</t>
  </si>
  <si>
    <t>Pasta Dough</t>
  </si>
  <si>
    <t>Pasta Flour</t>
  </si>
  <si>
    <t>20-100000471</t>
  </si>
  <si>
    <t>Type 0</t>
  </si>
  <si>
    <t>Egg Yolks</t>
  </si>
  <si>
    <t>20-100000952</t>
  </si>
  <si>
    <t>Whole Eggs</t>
  </si>
  <si>
    <t>20-100000949</t>
  </si>
  <si>
    <t>Marjoram, Fresh</t>
  </si>
  <si>
    <t>Kg</t>
  </si>
  <si>
    <t>Artichoke Pesto:</t>
  </si>
  <si>
    <t>2. Quickly cook quartered baby artichokes in boiling salted water with bay leaf and extra virgin olive oil. Let cool in cooking</t>
  </si>
  <si>
    <t>seasoning.</t>
  </si>
  <si>
    <t>4. Add chopped parsley, fresh basil and artichoke pesto and the pasta cooked al dente to coat with sauce. Serve very hot.</t>
  </si>
  <si>
    <t>2.24.17</t>
  </si>
  <si>
    <t>DR</t>
  </si>
  <si>
    <t>3.3.17</t>
  </si>
  <si>
    <t>Sabatini</t>
  </si>
  <si>
    <t>Entrée</t>
  </si>
  <si>
    <t>Pasta Dough: 20 portions</t>
  </si>
  <si>
    <t xml:space="preserve">Pesto: </t>
  </si>
  <si>
    <t>20-100000914</t>
  </si>
  <si>
    <t>Steamed clams (3 ea) 62 g</t>
  </si>
  <si>
    <t>White Prawns (16-20) 3 ea 72g</t>
  </si>
  <si>
    <t>20-100001607</t>
  </si>
  <si>
    <t>20-100000737</t>
  </si>
  <si>
    <t>liquid. Reserve.</t>
  </si>
  <si>
    <t>Shrimp Stock: 10 portion</t>
  </si>
  <si>
    <t>20-100015834</t>
  </si>
  <si>
    <t>Vegetable oil</t>
  </si>
  <si>
    <t>20-100001608</t>
  </si>
  <si>
    <t>Garlic heads (2)</t>
  </si>
  <si>
    <t>halved</t>
  </si>
  <si>
    <t>20-100000817</t>
  </si>
  <si>
    <t>Onions</t>
  </si>
  <si>
    <t>chopped</t>
  </si>
  <si>
    <t>20-100000835</t>
  </si>
  <si>
    <t>Carrots</t>
  </si>
  <si>
    <t>20-100000811</t>
  </si>
  <si>
    <t>Celery</t>
  </si>
  <si>
    <t>20-100000813</t>
  </si>
  <si>
    <t>Tomato paste</t>
  </si>
  <si>
    <t>20-100001217</t>
  </si>
  <si>
    <t>Brandy</t>
  </si>
  <si>
    <t>20-100001670</t>
  </si>
  <si>
    <t>White wine</t>
  </si>
  <si>
    <t>20-100001689</t>
  </si>
  <si>
    <t>Fish fumet</t>
  </si>
  <si>
    <t>see sub recipe</t>
  </si>
  <si>
    <t>50-100000012</t>
  </si>
  <si>
    <t>Tomatoes, fresh</t>
  </si>
  <si>
    <t>20-100000855</t>
  </si>
  <si>
    <t>Plum tomatoes, canned</t>
  </si>
  <si>
    <t>20-100001218</t>
  </si>
  <si>
    <t>ea</t>
  </si>
  <si>
    <t>Bouquet Garni</t>
  </si>
  <si>
    <t>50-100000045</t>
  </si>
  <si>
    <t>Tarragon, fresh</t>
  </si>
  <si>
    <t>leaves and stems</t>
  </si>
  <si>
    <t>20-100000881</t>
  </si>
  <si>
    <t>Shrimp shells</t>
  </si>
  <si>
    <t>Shrimp Stock: 10 Liters</t>
  </si>
  <si>
    <t>Shrimp Stock</t>
  </si>
  <si>
    <t>Marjoram infused long pasta, white prawns, artichoke pesto, ligurian olive oil</t>
  </si>
  <si>
    <t>1. In a robot coupe combine ingredients and pulse to make artichoke pesto.</t>
  </si>
  <si>
    <t>3. In a sauté pan starting with garlic, minced shallots and extra virgin olive oil. Toss quartered baby artichokes; add white</t>
  </si>
  <si>
    <t>prawns and quickly deglaze with white wine, add shrimp stock and steamed clams, simmer 2 minutes and adjust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</si>
</sst>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0.000"/>
    <numFmt numFmtId="165" formatCode="0.0"/>
    <numFmt numFmtId="166" formatCode="m/d/yy;@"/>
    <numFmt numFmtId="167" formatCode="0.0%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44">
    <xf numFmtId="0" fontId="0" fillId="0" borderId="0"/>
    <xf numFmtId="4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9" fontId="4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4" fontId="0" fillId="0" borderId="0" xfId="1" applyFont="1"/>
    <xf numFmtId="0" fontId="0" fillId="0" borderId="0" xfId="0" applyAlignment="1">
      <alignment horizontal="left"/>
    </xf>
    <xf numFmtId="0" fontId="6" fillId="0" borderId="0" xfId="0" applyFont="1" applyBorder="1" applyAlignme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1" fillId="0" borderId="0" xfId="0" applyFont="1" applyBorder="1"/>
    <xf numFmtId="0" fontId="0" fillId="0" borderId="0" xfId="0" applyBorder="1" applyAlignment="1">
      <alignment horizontal="left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33" borderId="0" xfId="0" applyFill="1"/>
    <xf numFmtId="0" fontId="0" fillId="0" borderId="0" xfId="0" applyFont="1" applyFill="1" applyBorder="1" applyAlignment="1"/>
    <xf numFmtId="0" fontId="0" fillId="0" borderId="11" xfId="0" applyFill="1" applyBorder="1" applyAlignment="1">
      <alignment horizontal="left"/>
    </xf>
    <xf numFmtId="44" fontId="0" fillId="0" borderId="10" xfId="1" applyFont="1" applyFill="1" applyBorder="1"/>
    <xf numFmtId="44" fontId="0" fillId="0" borderId="10" xfId="1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28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44" fontId="25" fillId="0" borderId="10" xfId="0" applyNumberFormat="1" applyFont="1" applyFill="1" applyBorder="1" applyAlignment="1">
      <alignment horizontal="left"/>
    </xf>
    <xf numFmtId="44" fontId="25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23" fillId="0" borderId="10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/>
    </xf>
    <xf numFmtId="44" fontId="0" fillId="0" borderId="13" xfId="1" applyFont="1" applyFill="1" applyBorder="1" applyAlignment="1">
      <alignment horizontal="left"/>
    </xf>
    <xf numFmtId="0" fontId="23" fillId="0" borderId="13" xfId="0" applyFont="1" applyFill="1" applyBorder="1" applyAlignment="1">
      <alignment horizontal="left"/>
    </xf>
    <xf numFmtId="44" fontId="25" fillId="0" borderId="13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44" fontId="3" fillId="0" borderId="0" xfId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wrapText="1"/>
    </xf>
    <xf numFmtId="44" fontId="0" fillId="0" borderId="0" xfId="1" applyFont="1" applyFill="1" applyBorder="1" applyAlignment="1">
      <alignment wrapText="1"/>
    </xf>
    <xf numFmtId="0" fontId="23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vertical="center"/>
    </xf>
    <xf numFmtId="44" fontId="0" fillId="0" borderId="0" xfId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44" fontId="0" fillId="0" borderId="0" xfId="1" applyFont="1" applyFill="1" applyBorder="1"/>
    <xf numFmtId="0" fontId="2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4" fontId="1" fillId="0" borderId="0" xfId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44" fontId="25" fillId="0" borderId="0" xfId="0" applyNumberFormat="1" applyFont="1" applyFill="1" applyBorder="1" applyAlignment="1">
      <alignment horizontal="left"/>
    </xf>
    <xf numFmtId="44" fontId="7" fillId="0" borderId="0" xfId="1" applyFont="1" applyFill="1" applyBorder="1" applyAlignment="1">
      <alignment horizontal="right"/>
    </xf>
    <xf numFmtId="44" fontId="5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 vertical="top" wrapText="1"/>
    </xf>
    <xf numFmtId="44" fontId="0" fillId="0" borderId="0" xfId="1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44" fontId="0" fillId="34" borderId="14" xfId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164" fontId="32" fillId="0" borderId="0" xfId="0" applyNumberFormat="1" applyFont="1" applyBorder="1"/>
    <xf numFmtId="0" fontId="31" fillId="0" borderId="0" xfId="0" applyFont="1" applyBorder="1" applyAlignment="1">
      <alignment horizontal="left" vertical="center"/>
    </xf>
    <xf numFmtId="167" fontId="0" fillId="34" borderId="14" xfId="43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1" fillId="0" borderId="14" xfId="0" applyFont="1" applyBorder="1" applyAlignment="1">
      <alignment horizontal="left" vertical="center" wrapText="1"/>
    </xf>
    <xf numFmtId="0" fontId="27" fillId="36" borderId="14" xfId="0" applyFont="1" applyFill="1" applyBorder="1" applyAlignment="1">
      <alignment horizontal="center"/>
    </xf>
    <xf numFmtId="0" fontId="31" fillId="0" borderId="16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/>
    </xf>
    <xf numFmtId="165" fontId="26" fillId="35" borderId="0" xfId="0" applyNumberFormat="1" applyFont="1" applyFill="1" applyBorder="1" applyAlignment="1">
      <alignment horizontal="center" vertical="center"/>
    </xf>
    <xf numFmtId="0" fontId="26" fillId="36" borderId="17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1" fillId="36" borderId="16" xfId="0" applyFont="1" applyFill="1" applyBorder="1" applyAlignment="1">
      <alignment horizontal="center"/>
    </xf>
    <xf numFmtId="0" fontId="0" fillId="0" borderId="0" xfId="0" applyFont="1" applyFill="1"/>
    <xf numFmtId="44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2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wrapText="1"/>
    </xf>
    <xf numFmtId="0" fontId="25" fillId="0" borderId="18" xfId="0" applyFont="1" applyBorder="1" applyAlignment="1">
      <alignment horizontal="center" vertical="center" wrapText="1"/>
    </xf>
    <xf numFmtId="0" fontId="27" fillId="36" borderId="19" xfId="0" applyFont="1" applyFill="1" applyBorder="1" applyAlignment="1">
      <alignment horizontal="center"/>
    </xf>
    <xf numFmtId="0" fontId="31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0" xfId="0" applyFont="1" applyAlignment="1">
      <alignment horizontal="center"/>
    </xf>
    <xf numFmtId="44" fontId="0" fillId="0" borderId="0" xfId="0" applyNumberFormat="1" applyFont="1"/>
    <xf numFmtId="16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/>
    </xf>
    <xf numFmtId="0" fontId="0" fillId="35" borderId="0" xfId="0" applyFont="1" applyFill="1"/>
    <xf numFmtId="0" fontId="0" fillId="35" borderId="0" xfId="0" applyFont="1" applyFill="1" applyBorder="1" applyAlignment="1"/>
    <xf numFmtId="0" fontId="0" fillId="0" borderId="0" xfId="0" applyFill="1" applyBorder="1" applyAlignment="1">
      <alignment wrapText="1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left" wrapText="1"/>
    </xf>
    <xf numFmtId="0" fontId="1" fillId="0" borderId="0" xfId="0" applyFont="1" applyFill="1" applyBorder="1" applyAlignment="1"/>
    <xf numFmtId="0" fontId="1" fillId="0" borderId="0" xfId="0" applyFont="1" applyBorder="1" applyAlignment="1">
      <alignment vertical="center"/>
    </xf>
    <xf numFmtId="0" fontId="1" fillId="0" borderId="2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2" tint="-0.749961851863155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FFFF79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790576</xdr:colOff>
      <xdr:row>1</xdr:row>
      <xdr:rowOff>40482</xdr:rowOff>
    </xdr:from>
    <xdr:to>
      <xdr:col>8</xdr:col>
      <xdr:colOff>409575</xdr:colOff>
      <xdr:row>11</xdr:row>
      <xdr:rowOff>109537</xdr:rowOff>
    </xdr:to>
    <xdr:pic>
      <xdr:nvPicPr>
        <xdr:cNvPr id="2" name="Content Placeholder 3"/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6476" y="250032"/>
          <a:ext cx="3228974" cy="242173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Sku%20List\SKU%20Co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LAURIE\%231%20PCL%20-%20New%202012%20Files\Recipe%20Costing\S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  <sheetName val="Sub Recipe"/>
      <sheetName val="Sub-Recipe"/>
      <sheetName val="protein"/>
      <sheetName val="Sheet1"/>
      <sheetName val="All Proteins"/>
    </sheetNames>
    <sheetDataSet>
      <sheetData sheetId="0">
        <row r="4">
          <cell r="A4" t="str">
            <v>SKU NUMBER</v>
          </cell>
          <cell r="B4" t="str">
            <v>SUB-RECIPE NAME</v>
          </cell>
          <cell r="C4" t="str">
            <v>UNIT</v>
          </cell>
          <cell r="D4" t="str">
            <v>COST</v>
          </cell>
        </row>
        <row r="5">
          <cell r="A5" t="str">
            <v>20-100000444</v>
          </cell>
          <cell r="B5" t="str">
            <v>Salmon King Head On 18-22 Lb</v>
          </cell>
          <cell r="C5" t="str">
            <v>KG</v>
          </cell>
          <cell r="D5">
            <v>7.0561999999999996</v>
          </cell>
        </row>
        <row r="6">
          <cell r="A6" t="str">
            <v>20-100000444</v>
          </cell>
          <cell r="B6" t="str">
            <v>Salmon King Head On 18-22 Lb</v>
          </cell>
          <cell r="C6" t="str">
            <v>KG</v>
          </cell>
          <cell r="D6">
            <v>7.0561999999999996</v>
          </cell>
        </row>
        <row r="7">
          <cell r="A7" t="str">
            <v>20-100000445</v>
          </cell>
          <cell r="B7" t="str">
            <v>Salmon King Hot  Smoked  3-5 Lb (Oncorhynchus Tshawytscha)</v>
          </cell>
          <cell r="C7" t="str">
            <v>KG</v>
          </cell>
          <cell r="D7">
            <v>20.91518624641834</v>
          </cell>
        </row>
        <row r="8">
          <cell r="A8" t="str">
            <v>20-100000446</v>
          </cell>
          <cell r="B8" t="str">
            <v>CREW FISH FILLET</v>
          </cell>
          <cell r="C8" t="str">
            <v>KG</v>
          </cell>
          <cell r="D8">
            <v>15.261500000000002</v>
          </cell>
        </row>
        <row r="9">
          <cell r="A9" t="str">
            <v>20-100000450</v>
          </cell>
          <cell r="B9" t="str">
            <v>Oyster Sauce Bulk</v>
          </cell>
          <cell r="C9" t="str">
            <v>LT</v>
          </cell>
          <cell r="D9">
            <v>1.988179508714091</v>
          </cell>
        </row>
        <row r="10">
          <cell r="A10" t="str">
            <v>20-100000451</v>
          </cell>
          <cell r="B10" t="str">
            <v>Oil Sesame</v>
          </cell>
          <cell r="C10" t="str">
            <v>LT</v>
          </cell>
          <cell r="D10">
            <v>4.4606189770200162</v>
          </cell>
        </row>
        <row r="11">
          <cell r="A11" t="str">
            <v>20-100000452</v>
          </cell>
          <cell r="B11" t="str">
            <v>Bamboo Shoots Sliced In Water</v>
          </cell>
          <cell r="C11" t="str">
            <v>KG</v>
          </cell>
          <cell r="D11">
            <v>1.1358109807038745</v>
          </cell>
        </row>
        <row r="12">
          <cell r="A12" t="str">
            <v>20-100000453</v>
          </cell>
          <cell r="B12" t="str">
            <v>Coconut Milk 14 Oz</v>
          </cell>
          <cell r="C12" t="str">
            <v>EA</v>
          </cell>
          <cell r="D12">
            <v>0.63217135951938463</v>
          </cell>
        </row>
        <row r="13">
          <cell r="A13" t="str">
            <v>20-100000454</v>
          </cell>
          <cell r="B13" t="str">
            <v>Won Ton Skins</v>
          </cell>
          <cell r="C13" t="str">
            <v>KG</v>
          </cell>
          <cell r="D13">
            <v>2.369767001326009</v>
          </cell>
        </row>
        <row r="14">
          <cell r="A14" t="str">
            <v>20-100000455</v>
          </cell>
          <cell r="B14" t="str">
            <v>Black Bean Sauce 8 Oz Btl</v>
          </cell>
          <cell r="C14" t="str">
            <v>EA</v>
          </cell>
          <cell r="D14">
            <v>2.1108453384071755</v>
          </cell>
        </row>
        <row r="15">
          <cell r="A15" t="str">
            <v>20-100000456</v>
          </cell>
          <cell r="B15" t="str">
            <v>Oil Peanut</v>
          </cell>
          <cell r="C15" t="str">
            <v>LT</v>
          </cell>
          <cell r="D15">
            <v>0</v>
          </cell>
        </row>
        <row r="16">
          <cell r="A16" t="str">
            <v>20-100000457</v>
          </cell>
          <cell r="B16" t="str">
            <v>Kropoek (Pappadam)</v>
          </cell>
          <cell r="C16" t="str">
            <v>KG</v>
          </cell>
          <cell r="D16">
            <v>5.587243448058099</v>
          </cell>
        </row>
        <row r="17">
          <cell r="A17" t="str">
            <v>20-100000458</v>
          </cell>
          <cell r="B17" t="str">
            <v>Hoisin Sauce</v>
          </cell>
          <cell r="C17" t="str">
            <v>LT</v>
          </cell>
          <cell r="D17">
            <v>1.9249840709106603</v>
          </cell>
        </row>
        <row r="18">
          <cell r="A18" t="str">
            <v>20-100000459</v>
          </cell>
          <cell r="B18" t="str">
            <v>Vinegar Rice Wine</v>
          </cell>
          <cell r="C18" t="str">
            <v>LT</v>
          </cell>
          <cell r="D18">
            <v>2.8198709964863249</v>
          </cell>
        </row>
        <row r="19">
          <cell r="A19" t="str">
            <v>20-100000460</v>
          </cell>
          <cell r="B19" t="str">
            <v>Wasabe</v>
          </cell>
          <cell r="C19" t="str">
            <v>KG</v>
          </cell>
          <cell r="D19">
            <v>5.7990919409761625</v>
          </cell>
        </row>
        <row r="20">
          <cell r="A20" t="str">
            <v>20-100000461</v>
          </cell>
          <cell r="B20" t="str">
            <v>Dry Seaweed (Nori) Sheet 500/Cs</v>
          </cell>
          <cell r="C20" t="str">
            <v>CS</v>
          </cell>
          <cell r="D20">
            <v>43.806003675719836</v>
          </cell>
        </row>
        <row r="21">
          <cell r="A21" t="str">
            <v>20-100000462</v>
          </cell>
          <cell r="B21" t="str">
            <v>Pickled Ginger (Gari)</v>
          </cell>
          <cell r="C21" t="str">
            <v>KG</v>
          </cell>
          <cell r="D21">
            <v>3.4777709024769838</v>
          </cell>
        </row>
        <row r="22">
          <cell r="A22" t="str">
            <v>20-100000463</v>
          </cell>
          <cell r="B22" t="str">
            <v>Rice Pearl/Short Grain (Japanese Style)</v>
          </cell>
          <cell r="C22" t="str">
            <v>KG</v>
          </cell>
          <cell r="D22">
            <v>1.2009433926026649</v>
          </cell>
        </row>
        <row r="23">
          <cell r="A23" t="str">
            <v>20-100000464</v>
          </cell>
          <cell r="B23" t="str">
            <v>Bran Bakers Extra Coarse</v>
          </cell>
          <cell r="C23" t="str">
            <v>KG</v>
          </cell>
          <cell r="D23">
            <v>0.73480426546934197</v>
          </cell>
        </row>
        <row r="24">
          <cell r="A24" t="str">
            <v>20-100000465</v>
          </cell>
          <cell r="B24" t="str">
            <v>FLOUR FOCACCIA BREAD MIX ABEL &amp; SCHAFER #21073</v>
          </cell>
          <cell r="C24" t="str">
            <v>KG</v>
          </cell>
          <cell r="D24">
            <v>1.9585689909699191</v>
          </cell>
        </row>
        <row r="25">
          <cell r="A25" t="str">
            <v>20-100000468</v>
          </cell>
          <cell r="B25" t="str">
            <v>FLOUR WHEAT &amp; HONEY (50%) BASE ABEL &amp; SCHAFER #31030</v>
          </cell>
          <cell r="C25" t="str">
            <v>KG</v>
          </cell>
          <cell r="D25">
            <v>2.102280564883598</v>
          </cell>
        </row>
        <row r="26">
          <cell r="A26" t="str">
            <v>20-100000469</v>
          </cell>
          <cell r="B26" t="str">
            <v>Diastatic Malt Additive</v>
          </cell>
          <cell r="C26" t="str">
            <v>KG</v>
          </cell>
          <cell r="D26">
            <v>2.5904576071259267</v>
          </cell>
        </row>
        <row r="27">
          <cell r="A27" t="str">
            <v>20-100000470</v>
          </cell>
          <cell r="B27" t="str">
            <v>Flour All Purpose 1/50 GM#53521</v>
          </cell>
          <cell r="C27" t="str">
            <v>KG</v>
          </cell>
          <cell r="D27">
            <v>0.59272326350606386</v>
          </cell>
        </row>
        <row r="28">
          <cell r="A28" t="str">
            <v>20-100000471</v>
          </cell>
          <cell r="B28" t="str">
            <v>Flour Bakers Hard Wheat 1/50 (Manitoba Typo 00)</v>
          </cell>
          <cell r="C28" t="str">
            <v>KG</v>
          </cell>
          <cell r="D28">
            <v>0.60400194199195145</v>
          </cell>
        </row>
        <row r="29">
          <cell r="A29" t="str">
            <v>20-100000472</v>
          </cell>
          <cell r="B29" t="str">
            <v>Flour Buckwheat</v>
          </cell>
          <cell r="C29" t="str">
            <v>KG</v>
          </cell>
          <cell r="D29">
            <v>4.5188720810691727</v>
          </cell>
        </row>
        <row r="30">
          <cell r="A30" t="str">
            <v>20-100000473</v>
          </cell>
          <cell r="B30" t="str">
            <v>Rice Ground (Flour)</v>
          </cell>
          <cell r="C30" t="str">
            <v>KG</v>
          </cell>
          <cell r="D30">
            <v>0.83193807746628878</v>
          </cell>
        </row>
        <row r="31">
          <cell r="A31" t="str">
            <v>20-100000474</v>
          </cell>
          <cell r="B31" t="str">
            <v>Flour Rye</v>
          </cell>
          <cell r="C31" t="str">
            <v>KG</v>
          </cell>
          <cell r="D31">
            <v>1.1833039169099173</v>
          </cell>
        </row>
        <row r="32">
          <cell r="A32" t="str">
            <v>20-100000475</v>
          </cell>
          <cell r="B32" t="str">
            <v>Flour Semolina</v>
          </cell>
          <cell r="C32" t="str">
            <v>KG</v>
          </cell>
          <cell r="D32">
            <v>0.89009946608125323</v>
          </cell>
        </row>
        <row r="33">
          <cell r="A33" t="str">
            <v>20-100000476</v>
          </cell>
          <cell r="B33" t="str">
            <v>FLOUR SIX GRAIN (50%) BASE ABEL &amp; SCHAFER #31020</v>
          </cell>
          <cell r="C33" t="str">
            <v>KG</v>
          </cell>
          <cell r="D33">
            <v>1.8200599726595226</v>
          </cell>
        </row>
        <row r="34">
          <cell r="A34" t="str">
            <v>20-100000477</v>
          </cell>
          <cell r="B34" t="str">
            <v>FLOUR PUMPERNICKEL (50%) BASE ABEL &amp; SCHAFER #31063</v>
          </cell>
          <cell r="C34" t="str">
            <v>KG</v>
          </cell>
          <cell r="D34">
            <v>1.9317058402598111</v>
          </cell>
        </row>
        <row r="35">
          <cell r="A35" t="str">
            <v>20-100000478</v>
          </cell>
          <cell r="B35" t="str">
            <v>MUFFIN MIX FIBER NUGGET (OAT BRAN) ABEL &amp; SCHAFER #22051</v>
          </cell>
          <cell r="C35" t="str">
            <v>KG</v>
          </cell>
          <cell r="D35">
            <v>2.1100423024377397</v>
          </cell>
        </row>
        <row r="36">
          <cell r="A36" t="str">
            <v>20-100000480</v>
          </cell>
          <cell r="B36" t="str">
            <v>MUFFIN MIX COTTON GOLD ABEL &amp; SCHAFER #22053</v>
          </cell>
          <cell r="C36" t="str">
            <v>KG</v>
          </cell>
          <cell r="D36">
            <v>1.9287427552801293</v>
          </cell>
        </row>
        <row r="37">
          <cell r="A37" t="str">
            <v>20-100000481</v>
          </cell>
          <cell r="B37" t="str">
            <v>FLOUR MIX YEAST RAISED DONUT ABEL &amp; SCHAFER #22017</v>
          </cell>
          <cell r="C37" t="str">
            <v>KG</v>
          </cell>
          <cell r="D37">
            <v>1.6184496256398648</v>
          </cell>
        </row>
        <row r="38">
          <cell r="A38" t="str">
            <v>20-100000482</v>
          </cell>
          <cell r="B38" t="str">
            <v>Glucose Liquid/Syrup</v>
          </cell>
          <cell r="C38" t="str">
            <v>KG</v>
          </cell>
          <cell r="D38">
            <v>1.7478996868481447</v>
          </cell>
        </row>
        <row r="39">
          <cell r="A39" t="str">
            <v>20-100000483</v>
          </cell>
          <cell r="B39" t="str">
            <v>Wheat Pearled</v>
          </cell>
          <cell r="C39" t="str">
            <v>KG</v>
          </cell>
          <cell r="D39">
            <v>1.2926666666666666</v>
          </cell>
        </row>
        <row r="40">
          <cell r="A40" t="str">
            <v>20-100000485</v>
          </cell>
          <cell r="B40" t="str">
            <v>Caramel Color</v>
          </cell>
          <cell r="C40" t="str">
            <v>LT</v>
          </cell>
          <cell r="D40">
            <v>3.9362606232294617</v>
          </cell>
        </row>
        <row r="41">
          <cell r="A41" t="str">
            <v>20-100000486</v>
          </cell>
          <cell r="B41" t="str">
            <v>FILLING HAZELNUT ABEL &amp; SCHAFER #21073</v>
          </cell>
          <cell r="C41" t="str">
            <v>KG</v>
          </cell>
          <cell r="D41">
            <v>5.6186081427183607</v>
          </cell>
        </row>
        <row r="42">
          <cell r="A42" t="str">
            <v>20-100000487</v>
          </cell>
          <cell r="B42" t="str">
            <v>Bread White Sandwich Fresh Sliced</v>
          </cell>
          <cell r="C42" t="str">
            <v>KG</v>
          </cell>
          <cell r="D42">
            <v>1.103132741339228</v>
          </cell>
        </row>
        <row r="43">
          <cell r="A43" t="str">
            <v>20-100000488</v>
          </cell>
          <cell r="B43" t="str">
            <v>Bread Rye Fresh Sliced</v>
          </cell>
          <cell r="C43" t="str">
            <v>KG</v>
          </cell>
          <cell r="D43">
            <v>1.8193041526374854</v>
          </cell>
        </row>
        <row r="44">
          <cell r="A44" t="str">
            <v>20-100000489</v>
          </cell>
          <cell r="B44" t="str">
            <v>Bread Whole Wheat Fresh Sliced</v>
          </cell>
          <cell r="C44" t="str">
            <v>KG</v>
          </cell>
          <cell r="D44">
            <v>1.1620939347638344</v>
          </cell>
        </row>
        <row r="45">
          <cell r="A45" t="str">
            <v>20-100000490</v>
          </cell>
          <cell r="B45" t="str">
            <v>Bread Multigrain</v>
          </cell>
          <cell r="C45" t="str">
            <v>KG</v>
          </cell>
          <cell r="D45">
            <v>0</v>
          </cell>
        </row>
        <row r="46">
          <cell r="A46" t="str">
            <v>20-100000491</v>
          </cell>
          <cell r="B46" t="str">
            <v>Buns Hot Dog</v>
          </cell>
          <cell r="C46" t="str">
            <v>DZ</v>
          </cell>
          <cell r="D46">
            <v>1.0440970873786408</v>
          </cell>
        </row>
        <row r="47">
          <cell r="A47" t="str">
            <v>20-100000492</v>
          </cell>
          <cell r="B47" t="str">
            <v>Buns Hamburger Assorted 4-4.5</v>
          </cell>
          <cell r="C47" t="str">
            <v>DZ</v>
          </cell>
          <cell r="D47">
            <v>1.0476867816091953</v>
          </cell>
        </row>
        <row r="48">
          <cell r="A48" t="str">
            <v>20-100000493</v>
          </cell>
          <cell r="B48" t="str">
            <v>Bread Pumpernickle Fresh Sliced</v>
          </cell>
          <cell r="C48" t="str">
            <v>KG</v>
          </cell>
          <cell r="D48">
            <v>0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14.538590604026847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17.849647887323943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13.857887721985584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12.192263089876432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6.3975356144217947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6.3430019154340105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20.606390729520498</v>
          </cell>
        </row>
        <row r="56">
          <cell r="A56" t="str">
            <v>20-100000503</v>
          </cell>
          <cell r="B56" t="str">
            <v>Beef Tenderloin  4 Lbs up (1.8 to 2.2KG) YG Grass Fed Side Muscle Off</v>
          </cell>
          <cell r="C56" t="str">
            <v>KG</v>
          </cell>
          <cell r="D56">
            <v>0</v>
          </cell>
        </row>
        <row r="57">
          <cell r="A57" t="str">
            <v>20-100000504</v>
          </cell>
          <cell r="B57" t="str">
            <v>Beef Tenderloin Steaks Choice 4 Oz</v>
          </cell>
          <cell r="C57" t="str">
            <v>KG</v>
          </cell>
          <cell r="D57">
            <v>0</v>
          </cell>
        </row>
        <row r="58">
          <cell r="A58" t="str">
            <v>20-100000505</v>
          </cell>
          <cell r="B58" t="str">
            <v>Beef Ground 80/20 #137</v>
          </cell>
          <cell r="C58" t="str">
            <v>KG</v>
          </cell>
          <cell r="D58">
            <v>5.0495509445648814</v>
          </cell>
        </row>
        <row r="59">
          <cell r="A59" t="str">
            <v>20-100000506</v>
          </cell>
          <cell r="B59" t="str">
            <v>BEEF CHICAGO ROUND, HANDLE ON 3 IN NAMP #166B</v>
          </cell>
          <cell r="C59" t="str">
            <v>KG</v>
          </cell>
          <cell r="D59">
            <v>6.1263772696630454</v>
          </cell>
        </row>
        <row r="60">
          <cell r="A60" t="str">
            <v>20-100000507</v>
          </cell>
          <cell r="B60" t="str">
            <v>Beef Corned Can</v>
          </cell>
          <cell r="C60" t="str">
            <v>KG</v>
          </cell>
          <cell r="D60">
            <v>5.9108734402852061</v>
          </cell>
        </row>
        <row r="61">
          <cell r="A61" t="str">
            <v>20-100000508</v>
          </cell>
          <cell r="B61" t="str">
            <v>BEEF BRISKET, BONELESS, DECKLE-OFF CORNED NAMP #601</v>
          </cell>
          <cell r="C61" t="str">
            <v>KG</v>
          </cell>
          <cell r="D61">
            <v>6.3561726915582053</v>
          </cell>
        </row>
        <row r="62">
          <cell r="A62" t="str">
            <v>20-100000509</v>
          </cell>
          <cell r="B62" t="str">
            <v>BEEF FLANK, FLANK STEAK NAMP #193 CHOICE 1-2 LBS</v>
          </cell>
          <cell r="C62" t="str">
            <v>KG</v>
          </cell>
          <cell r="D62">
            <v>10.95553270305469</v>
          </cell>
        </row>
        <row r="63">
          <cell r="A63" t="str">
            <v>20-100000510</v>
          </cell>
          <cell r="B63" t="str">
            <v>BEEF OXTAIL NAMP #1791</v>
          </cell>
          <cell r="C63" t="str">
            <v>KG</v>
          </cell>
          <cell r="D63">
            <v>6.5407910486932135</v>
          </cell>
        </row>
        <row r="64">
          <cell r="A64" t="str">
            <v>20-100000511</v>
          </cell>
          <cell r="B64" t="str">
            <v>BEEF PASTRAMI BRISKET FLAT DENUDED NAMP #611</v>
          </cell>
          <cell r="C64" t="str">
            <v>KG</v>
          </cell>
          <cell r="D64">
            <v>6.6855295213528221</v>
          </cell>
        </row>
        <row r="65">
          <cell r="A65" t="str">
            <v>20-100000512</v>
          </cell>
          <cell r="B65" t="str">
            <v>BEEF TONGUE RAW NAMP #1710</v>
          </cell>
          <cell r="C65" t="str">
            <v>KG</v>
          </cell>
          <cell r="D65">
            <v>9.7233882769775875</v>
          </cell>
        </row>
        <row r="66">
          <cell r="A66" t="str">
            <v>20-100000514</v>
          </cell>
          <cell r="B66" t="str">
            <v>Beef Top Round (Inside) #169</v>
          </cell>
          <cell r="C66" t="str">
            <v>KG</v>
          </cell>
          <cell r="D66">
            <v>0</v>
          </cell>
        </row>
        <row r="67">
          <cell r="A67" t="str">
            <v>20-100000515</v>
          </cell>
          <cell r="B67" t="str">
            <v>BEEF CHUCK &amp; BLADE NAMP #126</v>
          </cell>
          <cell r="C67" t="str">
            <v>KG</v>
          </cell>
          <cell r="D67">
            <v>4.0894879996881954</v>
          </cell>
        </row>
        <row r="68">
          <cell r="A68" t="str">
            <v>20-100000516</v>
          </cell>
          <cell r="B68" t="str">
            <v>BEEF TRIPE HONEYCOMB NAMP #1739</v>
          </cell>
          <cell r="C68" t="str">
            <v>KG</v>
          </cell>
          <cell r="D68">
            <v>3.0345366854797335</v>
          </cell>
        </row>
        <row r="69">
          <cell r="A69" t="str">
            <v>20-100000517</v>
          </cell>
          <cell r="B69" t="str">
            <v>BEEF SHORT RIBS TRIMMED NAMP #123A</v>
          </cell>
          <cell r="C69" t="str">
            <v>KG</v>
          </cell>
          <cell r="D69">
            <v>6.3511897232791794</v>
          </cell>
        </row>
        <row r="70">
          <cell r="A70" t="str">
            <v>20-100000518</v>
          </cell>
          <cell r="B70" t="str">
            <v>Bones - Beef with Marrow/Cut 3" Pieces NAMP #134</v>
          </cell>
          <cell r="C70" t="str">
            <v>KG</v>
          </cell>
          <cell r="D70">
            <v>1.4357488049166247</v>
          </cell>
        </row>
        <row r="71">
          <cell r="A71" t="str">
            <v>20-100000520</v>
          </cell>
          <cell r="B71" t="str">
            <v>American White Loaf</v>
          </cell>
          <cell r="C71" t="str">
            <v>KG</v>
          </cell>
          <cell r="D71">
            <v>3.8528989788167776</v>
          </cell>
        </row>
        <row r="72">
          <cell r="A72" t="str">
            <v>20-100000521</v>
          </cell>
          <cell r="B72" t="str">
            <v>American White Sliced  120 Slices/5 Lb</v>
          </cell>
          <cell r="C72" t="str">
            <v>KG</v>
          </cell>
          <cell r="D72">
            <v>3.6936272160996655</v>
          </cell>
        </row>
        <row r="73">
          <cell r="A73" t="str">
            <v>20-100000522</v>
          </cell>
          <cell r="B73" t="str">
            <v>Feta</v>
          </cell>
          <cell r="C73" t="str">
            <v>KG</v>
          </cell>
          <cell r="D73">
            <v>2.980796432428666</v>
          </cell>
        </row>
        <row r="74">
          <cell r="A74" t="str">
            <v>20-100000523</v>
          </cell>
          <cell r="B74" t="str">
            <v>American Yellow Loaf</v>
          </cell>
          <cell r="C74" t="str">
            <v>KG</v>
          </cell>
          <cell r="D74">
            <v>3.8559800628137948</v>
          </cell>
        </row>
        <row r="75">
          <cell r="A75" t="str">
            <v>20-100000524</v>
          </cell>
          <cell r="B75" t="str">
            <v>American Yellow Sliced 120 Slices/5 Lb</v>
          </cell>
          <cell r="C75" t="str">
            <v>KG</v>
          </cell>
          <cell r="D75">
            <v>3.1561577905264757</v>
          </cell>
        </row>
        <row r="76">
          <cell r="A76" t="str">
            <v>20-100000525</v>
          </cell>
          <cell r="B76" t="str">
            <v>Blue Cheese Domestic</v>
          </cell>
          <cell r="C76" t="str">
            <v>KG</v>
          </cell>
          <cell r="D76">
            <v>6.5848660646723518</v>
          </cell>
        </row>
        <row r="77">
          <cell r="A77" t="str">
            <v>20-100000526</v>
          </cell>
          <cell r="B77" t="str">
            <v>Cheddar Mild</v>
          </cell>
          <cell r="C77" t="str">
            <v>KG</v>
          </cell>
          <cell r="D77">
            <v>4.0926780195391093</v>
          </cell>
        </row>
        <row r="78">
          <cell r="A78" t="str">
            <v>20-100000527</v>
          </cell>
          <cell r="B78" t="str">
            <v>Cream Cheese</v>
          </cell>
          <cell r="C78" t="str">
            <v>KG</v>
          </cell>
          <cell r="D78">
            <v>3.5992918044105031</v>
          </cell>
        </row>
        <row r="79">
          <cell r="A79" t="str">
            <v>20-100000528</v>
          </cell>
          <cell r="B79" t="str">
            <v>Emmenthal</v>
          </cell>
          <cell r="C79" t="str">
            <v>KG</v>
          </cell>
          <cell r="D79">
            <v>5.0348471891446209</v>
          </cell>
        </row>
        <row r="80">
          <cell r="A80" t="str">
            <v>20-100000529</v>
          </cell>
          <cell r="B80" t="str">
            <v>Mozzarella Fresh In Water (Log  125 to 500 grms) 45% Fat Content</v>
          </cell>
          <cell r="C80" t="str">
            <v>KG</v>
          </cell>
          <cell r="D80">
            <v>8.0937036474696633</v>
          </cell>
        </row>
        <row r="81">
          <cell r="A81" t="str">
            <v>20-100000530</v>
          </cell>
          <cell r="B81" t="str">
            <v>Mozzarella Loaf Whole Milk</v>
          </cell>
          <cell r="C81" t="str">
            <v>KG</v>
          </cell>
          <cell r="D81">
            <v>4.6078817137581911</v>
          </cell>
        </row>
        <row r="82">
          <cell r="A82" t="str">
            <v>20-100000531</v>
          </cell>
          <cell r="B82" t="str">
            <v>Monterey Jack</v>
          </cell>
          <cell r="C82" t="str">
            <v>KG</v>
          </cell>
          <cell r="D82">
            <v>5.2453953775124882</v>
          </cell>
        </row>
        <row r="83">
          <cell r="A83" t="str">
            <v>20-100000532</v>
          </cell>
          <cell r="B83" t="str">
            <v>Muenster Wisconsin</v>
          </cell>
          <cell r="C83" t="str">
            <v>KG</v>
          </cell>
          <cell r="D83">
            <v>4.4922610309186171</v>
          </cell>
        </row>
        <row r="84">
          <cell r="A84" t="str">
            <v>20-100000533</v>
          </cell>
          <cell r="B84" t="str">
            <v>Parmesan For Grating</v>
          </cell>
          <cell r="C84" t="str">
            <v>KG</v>
          </cell>
          <cell r="D84">
            <v>9.6813170092527159</v>
          </cell>
        </row>
        <row r="85">
          <cell r="A85" t="str">
            <v>20-100000534</v>
          </cell>
          <cell r="B85" t="str">
            <v>Pimento (Pepper Jack)</v>
          </cell>
          <cell r="C85" t="str">
            <v>KG</v>
          </cell>
          <cell r="D85">
            <v>3.8434624567002933</v>
          </cell>
        </row>
        <row r="86">
          <cell r="A86" t="str">
            <v>20-100000535</v>
          </cell>
          <cell r="B86" t="str">
            <v>Provolone Log Domestic</v>
          </cell>
          <cell r="C86" t="str">
            <v>KG</v>
          </cell>
          <cell r="D86">
            <v>4.4514346354109291</v>
          </cell>
        </row>
        <row r="87">
          <cell r="A87" t="str">
            <v>20-100000536</v>
          </cell>
          <cell r="B87" t="str">
            <v>Ricotta</v>
          </cell>
          <cell r="C87" t="str">
            <v>KG</v>
          </cell>
          <cell r="D87">
            <v>3.8321177264402531</v>
          </cell>
        </row>
        <row r="88">
          <cell r="A88" t="str">
            <v>20-100000537</v>
          </cell>
          <cell r="B88" t="str">
            <v>Cheddar Smoked</v>
          </cell>
          <cell r="C88" t="str">
            <v>KG</v>
          </cell>
          <cell r="D88">
            <v>6.038442409274885</v>
          </cell>
        </row>
        <row r="89">
          <cell r="A89" t="str">
            <v>20-100000538</v>
          </cell>
          <cell r="B89" t="str">
            <v>Fontina</v>
          </cell>
          <cell r="C89" t="str">
            <v>KG</v>
          </cell>
          <cell r="D89">
            <v>5.9469932545567632</v>
          </cell>
        </row>
        <row r="90">
          <cell r="A90" t="str">
            <v>20-100000539</v>
          </cell>
          <cell r="B90" t="str">
            <v>Havarti</v>
          </cell>
          <cell r="C90" t="str">
            <v>KG</v>
          </cell>
          <cell r="D90">
            <v>5.7067009162436042</v>
          </cell>
        </row>
        <row r="91">
          <cell r="A91" t="str">
            <v>20-100000540</v>
          </cell>
          <cell r="B91" t="str">
            <v>Morbier Jura Alps France</v>
          </cell>
          <cell r="C91" t="str">
            <v>KG</v>
          </cell>
          <cell r="D91">
            <v>13.876134758926771</v>
          </cell>
        </row>
        <row r="92">
          <cell r="A92" t="str">
            <v>20-100000541</v>
          </cell>
          <cell r="B92" t="str">
            <v>Jarlsberg</v>
          </cell>
          <cell r="C92" t="str">
            <v>KG</v>
          </cell>
          <cell r="D92">
            <v>10.559830600108128</v>
          </cell>
        </row>
        <row r="93">
          <cell r="A93" t="str">
            <v>20-100000542</v>
          </cell>
          <cell r="B93" t="str">
            <v>Derby With Port Wine</v>
          </cell>
          <cell r="C93" t="str">
            <v>KG</v>
          </cell>
          <cell r="D93">
            <v>12.991370707367183</v>
          </cell>
        </row>
        <row r="94">
          <cell r="A94" t="str">
            <v>20-100000543</v>
          </cell>
          <cell r="B94" t="str">
            <v>Cheshire Red</v>
          </cell>
          <cell r="C94" t="str">
            <v>KG</v>
          </cell>
          <cell r="D94">
            <v>12.899461400359066</v>
          </cell>
        </row>
        <row r="95">
          <cell r="A95" t="str">
            <v>20-100000544</v>
          </cell>
          <cell r="B95" t="str">
            <v>Double Gloucester 48 Percent</v>
          </cell>
          <cell r="C95" t="str">
            <v>KG</v>
          </cell>
          <cell r="D95">
            <v>10.141787400293016</v>
          </cell>
        </row>
        <row r="96">
          <cell r="A96" t="str">
            <v>20-100000545</v>
          </cell>
          <cell r="B96" t="str">
            <v>Stilton Blue</v>
          </cell>
          <cell r="C96" t="str">
            <v>KG</v>
          </cell>
          <cell r="D96">
            <v>14.315335469697883</v>
          </cell>
        </row>
        <row r="97">
          <cell r="A97" t="str">
            <v>20-100000546</v>
          </cell>
          <cell r="B97" t="str">
            <v>Derby</v>
          </cell>
          <cell r="C97" t="str">
            <v>KG</v>
          </cell>
          <cell r="D97">
            <v>13.123163051084676</v>
          </cell>
        </row>
        <row r="98">
          <cell r="A98" t="str">
            <v>20-100000547</v>
          </cell>
          <cell r="B98" t="str">
            <v>Derby Sage 48%</v>
          </cell>
          <cell r="C98" t="str">
            <v>KG</v>
          </cell>
          <cell r="D98">
            <v>10.915714106268057</v>
          </cell>
        </row>
        <row r="99">
          <cell r="A99" t="str">
            <v>20-100000548</v>
          </cell>
          <cell r="B99" t="str">
            <v>Brie 8 Oz.</v>
          </cell>
          <cell r="C99" t="str">
            <v>EA</v>
          </cell>
          <cell r="D99">
            <v>2.1423791250959323</v>
          </cell>
        </row>
        <row r="100">
          <cell r="A100" t="str">
            <v>20-100000549</v>
          </cell>
          <cell r="B100" t="str">
            <v>Camembert Round/Wedges 8 Oz.</v>
          </cell>
          <cell r="C100" t="str">
            <v>EA</v>
          </cell>
          <cell r="D100">
            <v>2.4187414756772663</v>
          </cell>
        </row>
        <row r="101">
          <cell r="A101" t="str">
            <v>20-100000550</v>
          </cell>
          <cell r="B101" t="str">
            <v>Port Salut 40%</v>
          </cell>
          <cell r="C101" t="str">
            <v>KG</v>
          </cell>
          <cell r="D101">
            <v>9.1397979354271897</v>
          </cell>
        </row>
        <row r="102">
          <cell r="A102" t="str">
            <v>20-100000551</v>
          </cell>
          <cell r="B102" t="str">
            <v>Roquefort 54%</v>
          </cell>
          <cell r="C102" t="str">
            <v>KG</v>
          </cell>
          <cell r="D102">
            <v>18.132801161103053</v>
          </cell>
        </row>
        <row r="103">
          <cell r="A103" t="str">
            <v>20-100000552</v>
          </cell>
          <cell r="B103" t="str">
            <v>Pecorino With Black Pepper</v>
          </cell>
          <cell r="C103" t="str">
            <v>KG</v>
          </cell>
          <cell r="D103">
            <v>9.6334587226469264</v>
          </cell>
        </row>
        <row r="104">
          <cell r="A104" t="str">
            <v>20-100000553</v>
          </cell>
          <cell r="B104" t="str">
            <v>Brie 5 Lb</v>
          </cell>
          <cell r="C104" t="str">
            <v>KG</v>
          </cell>
          <cell r="D104">
            <v>11.442839140755503</v>
          </cell>
        </row>
        <row r="105">
          <cell r="A105" t="str">
            <v>20-100000554</v>
          </cell>
          <cell r="B105" t="str">
            <v>Camembert 5 Lb</v>
          </cell>
          <cell r="C105" t="str">
            <v>KG</v>
          </cell>
          <cell r="D105">
            <v>13.522970592221171</v>
          </cell>
        </row>
        <row r="106">
          <cell r="A106" t="str">
            <v>20-100000555</v>
          </cell>
          <cell r="B106" t="str">
            <v>Gruyere de Comte, D.O.C.Jura Alps France</v>
          </cell>
          <cell r="C106" t="str">
            <v>KG</v>
          </cell>
          <cell r="D106">
            <v>6.5865105112255344</v>
          </cell>
        </row>
        <row r="107">
          <cell r="A107" t="str">
            <v>20-100000556</v>
          </cell>
          <cell r="B107" t="str">
            <v>Edamer 40% Block</v>
          </cell>
          <cell r="C107" t="str">
            <v>KG</v>
          </cell>
          <cell r="D107">
            <v>4.9052502151727531</v>
          </cell>
        </row>
        <row r="108">
          <cell r="A108" t="str">
            <v>20-100000557</v>
          </cell>
          <cell r="B108" t="str">
            <v>Gouda 45% Block</v>
          </cell>
          <cell r="C108" t="str">
            <v>KG</v>
          </cell>
          <cell r="D108">
            <v>4.0796412920451575</v>
          </cell>
        </row>
        <row r="109">
          <cell r="A109" t="str">
            <v>20-100000558</v>
          </cell>
          <cell r="B109" t="str">
            <v>Gouda Smoked</v>
          </cell>
          <cell r="C109" t="str">
            <v>KG</v>
          </cell>
          <cell r="D109">
            <v>5.3446050622891486</v>
          </cell>
        </row>
        <row r="110">
          <cell r="A110" t="str">
            <v>20-100000559</v>
          </cell>
          <cell r="B110" t="str">
            <v>Cheese Individual Portion</v>
          </cell>
          <cell r="C110" t="str">
            <v>DZ</v>
          </cell>
          <cell r="D110">
            <v>4.92</v>
          </cell>
        </row>
        <row r="111">
          <cell r="A111" t="str">
            <v>20-100000560</v>
          </cell>
          <cell r="B111" t="str">
            <v>Bel Paese 48 Percent</v>
          </cell>
          <cell r="C111" t="str">
            <v>KG</v>
          </cell>
          <cell r="D111">
            <v>8.740052762820282</v>
          </cell>
        </row>
        <row r="112">
          <cell r="A112" t="str">
            <v>20-100000561</v>
          </cell>
          <cell r="B112" t="str">
            <v>Gorgonzola (Dolcelatte) Wisconsin</v>
          </cell>
          <cell r="C112" t="str">
            <v>KG</v>
          </cell>
          <cell r="D112">
            <v>6.7001886822880552</v>
          </cell>
        </row>
        <row r="113">
          <cell r="A113" t="str">
            <v>20-100000562</v>
          </cell>
          <cell r="B113" t="str">
            <v>Parmigiano Padano Italy</v>
          </cell>
          <cell r="C113" t="str">
            <v>KG</v>
          </cell>
          <cell r="D113">
            <v>11.688577813382803</v>
          </cell>
        </row>
        <row r="114">
          <cell r="A114" t="str">
            <v>20-100000563</v>
          </cell>
          <cell r="B114" t="str">
            <v>Mascarpone 85 Percent</v>
          </cell>
          <cell r="C114" t="str">
            <v>KG</v>
          </cell>
          <cell r="D114">
            <v>7.0407736662243252</v>
          </cell>
        </row>
        <row r="115">
          <cell r="A115" t="str">
            <v>20-100000564</v>
          </cell>
          <cell r="B115" t="str">
            <v>Goat Cheese</v>
          </cell>
          <cell r="C115" t="str">
            <v>KG</v>
          </cell>
          <cell r="D115">
            <v>11.571604761221856</v>
          </cell>
        </row>
        <row r="116">
          <cell r="A116" t="str">
            <v>20-100000565</v>
          </cell>
          <cell r="B116" t="str">
            <v>Esrom Danish</v>
          </cell>
          <cell r="C116" t="str">
            <v>KG</v>
          </cell>
          <cell r="D116">
            <v>15.450304259634887</v>
          </cell>
        </row>
        <row r="117">
          <cell r="A117" t="str">
            <v>20-100000566</v>
          </cell>
          <cell r="B117" t="str">
            <v>Tofu</v>
          </cell>
          <cell r="C117" t="str">
            <v>KG</v>
          </cell>
          <cell r="D117">
            <v>3.4126272031762102</v>
          </cell>
        </row>
        <row r="118">
          <cell r="A118" t="str">
            <v>20-100000567</v>
          </cell>
          <cell r="B118" t="str">
            <v>Bakers Cheese</v>
          </cell>
          <cell r="C118" t="str">
            <v>KG</v>
          </cell>
          <cell r="D118">
            <v>0</v>
          </cell>
        </row>
        <row r="119">
          <cell r="A119" t="str">
            <v>20-100000569</v>
          </cell>
          <cell r="B119" t="str">
            <v>Caviar Golden 500 Grams</v>
          </cell>
          <cell r="C119" t="str">
            <v>EA</v>
          </cell>
          <cell r="D119">
            <v>21.282731144387967</v>
          </cell>
        </row>
        <row r="120">
          <cell r="A120" t="str">
            <v>20-100000570</v>
          </cell>
          <cell r="B120" t="str">
            <v>Caviar Lumpfish Black 500 Grm</v>
          </cell>
          <cell r="C120" t="str">
            <v>EA</v>
          </cell>
          <cell r="D120">
            <v>19.736190476190476</v>
          </cell>
        </row>
        <row r="121">
          <cell r="A121" t="str">
            <v>20-100000571</v>
          </cell>
          <cell r="B121" t="str">
            <v>Caviar Red Salmon (Keta)</v>
          </cell>
          <cell r="C121" t="str">
            <v>KG</v>
          </cell>
          <cell r="D121">
            <v>52.901363214617078</v>
          </cell>
        </row>
        <row r="122">
          <cell r="A122" t="str">
            <v>20-100000575</v>
          </cell>
          <cell r="B122" t="str">
            <v>Caviar American Golden  1 Oz</v>
          </cell>
          <cell r="C122" t="str">
            <v>EA</v>
          </cell>
          <cell r="D122">
            <v>0</v>
          </cell>
        </row>
        <row r="123">
          <cell r="A123" t="str">
            <v>20-100000576</v>
          </cell>
          <cell r="B123" t="str">
            <v>CAVIAR SEVRUGA MALOSSOL 100 GRAM ORIGINAL TIN</v>
          </cell>
          <cell r="C123" t="str">
            <v>EA</v>
          </cell>
          <cell r="D123">
            <v>0</v>
          </cell>
        </row>
        <row r="124">
          <cell r="A124" t="str">
            <v>20-100000577</v>
          </cell>
          <cell r="B124" t="str">
            <v>Milk Whole Homo 5 Gal Dispenser (20 Lt) USDA GRADE A</v>
          </cell>
          <cell r="C124" t="str">
            <v>EA</v>
          </cell>
          <cell r="D124">
            <v>15.97873823499646</v>
          </cell>
        </row>
        <row r="125">
          <cell r="A125" t="str">
            <v>20-100000578</v>
          </cell>
          <cell r="B125" t="str">
            <v>Discontinued - Milk Whole Homo Half Pints (250 Ml) USDA GRADE A</v>
          </cell>
          <cell r="C125" t="str">
            <v>EA</v>
          </cell>
          <cell r="D125">
            <v>0</v>
          </cell>
        </row>
        <row r="126">
          <cell r="A126" t="str">
            <v>20-100000579</v>
          </cell>
          <cell r="B126" t="str">
            <v>Discontinued - Milk Non Fat Half Pints (250 Ml) USDA GRADE A</v>
          </cell>
          <cell r="C126" t="str">
            <v>EA</v>
          </cell>
          <cell r="D126">
            <v>0</v>
          </cell>
        </row>
        <row r="127">
          <cell r="A127" t="str">
            <v>20-100000580</v>
          </cell>
          <cell r="B127" t="str">
            <v>Buttermilk Half Pints (250 Ml) USDA GRADE A</v>
          </cell>
          <cell r="C127" t="str">
            <v>EA</v>
          </cell>
          <cell r="D127">
            <v>0.55945121951219512</v>
          </cell>
        </row>
        <row r="128">
          <cell r="A128" t="str">
            <v>20-100000581</v>
          </cell>
          <cell r="B128" t="str">
            <v>Cream Whipping Qts (Liter) Butterfat Min 36%</v>
          </cell>
          <cell r="C128" t="str">
            <v>EA</v>
          </cell>
          <cell r="D128">
            <v>2.9647668393782389</v>
          </cell>
        </row>
        <row r="129">
          <cell r="A129" t="str">
            <v>20-100000582</v>
          </cell>
          <cell r="B129" t="str">
            <v>Cream Whipping Long Life Qts (Liter) Butterfat Min 36%</v>
          </cell>
          <cell r="C129" t="str">
            <v>EA</v>
          </cell>
          <cell r="D129">
            <v>2.6726888748001931</v>
          </cell>
        </row>
        <row r="130">
          <cell r="A130" t="str">
            <v>20-100000583</v>
          </cell>
          <cell r="B130" t="str">
            <v>Sour Cream In Tub</v>
          </cell>
          <cell r="C130" t="str">
            <v>KG</v>
          </cell>
          <cell r="D130">
            <v>2.5396750178407008</v>
          </cell>
        </row>
        <row r="131">
          <cell r="A131" t="str">
            <v>20-100000584</v>
          </cell>
          <cell r="B131" t="str">
            <v>Cottage Cheese In Tub</v>
          </cell>
          <cell r="C131" t="str">
            <v>KG</v>
          </cell>
          <cell r="D131">
            <v>4.0861949574871437</v>
          </cell>
        </row>
        <row r="132">
          <cell r="A132" t="str">
            <v>20-100000585</v>
          </cell>
          <cell r="B132" t="str">
            <v>Milk Non Fat 6 Gal Dispenser (20 Lt) USDA GRADE A</v>
          </cell>
          <cell r="C132" t="str">
            <v>EA</v>
          </cell>
          <cell r="D132">
            <v>16.240869807638695</v>
          </cell>
        </row>
        <row r="133">
          <cell r="A133" t="str">
            <v>20-100000586</v>
          </cell>
          <cell r="B133" t="str">
            <v>Yogurt Plain 4oz (114g)</v>
          </cell>
          <cell r="C133" t="str">
            <v>EA</v>
          </cell>
          <cell r="D133">
            <v>0.28970739413555274</v>
          </cell>
        </row>
        <row r="134">
          <cell r="A134" t="str">
            <v>20-100000587</v>
          </cell>
          <cell r="B134" t="str">
            <v>Yogurt Asst Flavors 4oz (114g)</v>
          </cell>
          <cell r="C134" t="str">
            <v>EA</v>
          </cell>
          <cell r="D134">
            <v>0.27149482541831899</v>
          </cell>
        </row>
        <row r="135">
          <cell r="A135" t="str">
            <v>20-100000588</v>
          </cell>
          <cell r="B135" t="str">
            <v>Yogurt</v>
          </cell>
          <cell r="C135" t="str">
            <v>KG</v>
          </cell>
          <cell r="D135">
            <v>2.0445368311680996</v>
          </cell>
        </row>
        <row r="136">
          <cell r="A136" t="str">
            <v>20-100000589</v>
          </cell>
          <cell r="B136" t="str">
            <v>Creamers Coffee 3/8Oz Liquid (10 Ml) 400/Cs</v>
          </cell>
          <cell r="C136" t="str">
            <v>CS</v>
          </cell>
          <cell r="D136">
            <v>0</v>
          </cell>
        </row>
        <row r="137">
          <cell r="A137" t="str">
            <v>20-100000590</v>
          </cell>
          <cell r="B137" t="str">
            <v>Coffee Cream Nondairy 6 Gal Disp Liquid (20Lt)</v>
          </cell>
          <cell r="C137" t="str">
            <v>EA</v>
          </cell>
          <cell r="D137">
            <v>26.774321102517881</v>
          </cell>
        </row>
        <row r="138">
          <cell r="A138" t="str">
            <v>20-100000591</v>
          </cell>
          <cell r="B138" t="str">
            <v>Milk Long Life Qts (Liter) 3.5% USDA GRADE A</v>
          </cell>
          <cell r="C138" t="str">
            <v>EA</v>
          </cell>
          <cell r="D138">
            <v>0.85162673464693717</v>
          </cell>
        </row>
        <row r="139">
          <cell r="A139" t="str">
            <v>20-100000592</v>
          </cell>
          <cell r="B139" t="str">
            <v>Discontinued - Milk Long Life Half Pints (250 Ml) USDA GRADE A</v>
          </cell>
          <cell r="C139" t="str">
            <v>EA</v>
          </cell>
          <cell r="D139">
            <v>0</v>
          </cell>
        </row>
        <row r="140">
          <cell r="A140" t="str">
            <v>20-100000593</v>
          </cell>
          <cell r="B140" t="str">
            <v>Discontinued - Milk Long Life Non Fat Half Pint (250Ml) USDA GRADE A</v>
          </cell>
          <cell r="C140" t="str">
            <v>EA</v>
          </cell>
          <cell r="D140">
            <v>0</v>
          </cell>
        </row>
        <row r="141">
          <cell r="A141" t="str">
            <v>20-100000594</v>
          </cell>
          <cell r="B141" t="str">
            <v>Milk Long Life Non Fat Qts (Liter) USDA GRADE A</v>
          </cell>
          <cell r="C141" t="str">
            <v>EA</v>
          </cell>
          <cell r="D141">
            <v>0.84614987884651571</v>
          </cell>
        </row>
        <row r="142">
          <cell r="A142" t="str">
            <v>20-100000595</v>
          </cell>
          <cell r="B142" t="str">
            <v>Coffee Cream 7.5% (Cond. Non Sweet)</v>
          </cell>
          <cell r="C142" t="str">
            <v>LT</v>
          </cell>
          <cell r="D142">
            <v>0</v>
          </cell>
        </row>
        <row r="143">
          <cell r="A143" t="str">
            <v>20-100000596</v>
          </cell>
          <cell r="B143" t="str">
            <v>Mocha Mix</v>
          </cell>
          <cell r="C143" t="str">
            <v>LT</v>
          </cell>
          <cell r="D143">
            <v>0</v>
          </cell>
        </row>
        <row r="144">
          <cell r="A144" t="str">
            <v>20-100000597</v>
          </cell>
          <cell r="B144" t="str">
            <v>Whip Cream Spray Aerosol 15Oz Non-Dairy</v>
          </cell>
          <cell r="C144" t="str">
            <v>EA</v>
          </cell>
          <cell r="D144">
            <v>1.5111038798498122</v>
          </cell>
        </row>
        <row r="145">
          <cell r="A145" t="str">
            <v>20-100000598</v>
          </cell>
          <cell r="B145" t="str">
            <v>Egg Nog Qts (Liter)</v>
          </cell>
          <cell r="C145" t="str">
            <v>EA</v>
          </cell>
          <cell r="D145">
            <v>2.3990677966101694</v>
          </cell>
        </row>
        <row r="146">
          <cell r="A146" t="str">
            <v>20-100000627</v>
          </cell>
          <cell r="B146" t="str">
            <v>Diet Ice Cream Chocolate  No Sugar Added</v>
          </cell>
          <cell r="C146" t="str">
            <v>LT</v>
          </cell>
          <cell r="D146">
            <v>2.4060142854284625</v>
          </cell>
        </row>
        <row r="147">
          <cell r="A147" t="str">
            <v>20-100000628</v>
          </cell>
          <cell r="B147" t="str">
            <v>Diet Ice Cream Strawberry No Sugar Added</v>
          </cell>
          <cell r="C147" t="str">
            <v>LT</v>
          </cell>
          <cell r="D147">
            <v>2.5884444757411451</v>
          </cell>
        </row>
        <row r="148">
          <cell r="A148" t="str">
            <v>20-100000629</v>
          </cell>
          <cell r="B148" t="str">
            <v>Diet Ice Cream Vanilla No Sugar Added</v>
          </cell>
          <cell r="C148" t="str">
            <v>LT</v>
          </cell>
          <cell r="D148">
            <v>2.3580233410261742</v>
          </cell>
        </row>
        <row r="149">
          <cell r="A149" t="str">
            <v>20-100000641</v>
          </cell>
          <cell r="B149" t="str">
            <v>Soft N/Fat Vanilla Yogurt 0.5 Gal</v>
          </cell>
          <cell r="C149" t="str">
            <v>EA</v>
          </cell>
          <cell r="D149">
            <v>2.3883333333333332</v>
          </cell>
        </row>
        <row r="150">
          <cell r="A150" t="str">
            <v>20-100000642</v>
          </cell>
          <cell r="B150" t="str">
            <v>Soft N/Fat Chocolate Yogurt 0.5 Gal</v>
          </cell>
          <cell r="C150" t="str">
            <v>EA</v>
          </cell>
          <cell r="D150">
            <v>0</v>
          </cell>
        </row>
        <row r="151">
          <cell r="A151" t="str">
            <v>20-100000648</v>
          </cell>
          <cell r="B151" t="str">
            <v>Egg Fresh 55-60 Grams, Extra Large, Grade AA White, From Grain Fed Chickens</v>
          </cell>
          <cell r="C151" t="str">
            <v>DZ</v>
          </cell>
          <cell r="D151">
            <v>1.4436093291765322</v>
          </cell>
        </row>
        <row r="152">
          <cell r="A152" t="str">
            <v>20-100000649</v>
          </cell>
          <cell r="B152" t="str">
            <v>Pork Black Forest Ham</v>
          </cell>
          <cell r="C152" t="str">
            <v>KG</v>
          </cell>
          <cell r="D152">
            <v>4.8217393777373303</v>
          </cell>
        </row>
        <row r="153">
          <cell r="A153" t="str">
            <v>20-100000650</v>
          </cell>
          <cell r="B153" t="str">
            <v>Greek Country Pork Sausage</v>
          </cell>
          <cell r="C153" t="str">
            <v>KG</v>
          </cell>
          <cell r="D153">
            <v>0</v>
          </cell>
        </row>
        <row r="154">
          <cell r="A154" t="str">
            <v>20-100000651</v>
          </cell>
          <cell r="B154" t="str">
            <v>Sturgeon Smoked Filet (Acipenser Oxyrinchus)</v>
          </cell>
          <cell r="C154" t="str">
            <v>KG</v>
          </cell>
          <cell r="D154">
            <v>45.303807010931017</v>
          </cell>
        </row>
        <row r="155">
          <cell r="A155" t="str">
            <v>20-100000652</v>
          </cell>
          <cell r="B155" t="str">
            <v>Baklava Walnut</v>
          </cell>
          <cell r="C155" t="str">
            <v>DZ</v>
          </cell>
          <cell r="D155">
            <v>7.9195275590551182</v>
          </cell>
        </row>
        <row r="156">
          <cell r="A156" t="str">
            <v>20-100000653</v>
          </cell>
          <cell r="B156" t="str">
            <v>Apple Cider Vinegar Liter</v>
          </cell>
          <cell r="C156" t="str">
            <v>LT</v>
          </cell>
          <cell r="D156">
            <v>0.82884455527847078</v>
          </cell>
        </row>
        <row r="157">
          <cell r="A157" t="str">
            <v>20-100000654</v>
          </cell>
          <cell r="B157" t="str">
            <v>Bread Pita</v>
          </cell>
          <cell r="C157" t="str">
            <v>DZ</v>
          </cell>
          <cell r="D157">
            <v>1.8012649546597574</v>
          </cell>
        </row>
        <row r="158">
          <cell r="A158" t="str">
            <v>20-100000655</v>
          </cell>
          <cell r="B158" t="str">
            <v>Fresh Mahi Mahi Fillet B/Less S/Less 4Lb</v>
          </cell>
          <cell r="C158" t="str">
            <v>KG</v>
          </cell>
          <cell r="D158">
            <v>24.145067698259187</v>
          </cell>
        </row>
        <row r="159">
          <cell r="A159" t="str">
            <v>20-100000656</v>
          </cell>
          <cell r="B159" t="str">
            <v>Fresh Eviscerated Halibut Whole 40 Lb Up (Hippoglossus Stenolepis)</v>
          </cell>
          <cell r="C159" t="str">
            <v>KG</v>
          </cell>
          <cell r="D159">
            <v>0.65490196078431373</v>
          </cell>
        </row>
        <row r="160">
          <cell r="A160" t="str">
            <v>20-100000657</v>
          </cell>
          <cell r="B160" t="str">
            <v>Fresh Salmon Silver Troll Head Off 6-9 Lb (Oncorhynchus Kisutch)</v>
          </cell>
          <cell r="C160" t="str">
            <v>KG</v>
          </cell>
          <cell r="D160">
            <v>8.3793023558158701</v>
          </cell>
        </row>
        <row r="161">
          <cell r="A161" t="str">
            <v>20-100000658</v>
          </cell>
          <cell r="B161" t="str">
            <v>Fresh Silver Salmon Head On 8-10 Lb (Oncorhynchus Kisutch)</v>
          </cell>
          <cell r="C161" t="str">
            <v>KG</v>
          </cell>
          <cell r="D161">
            <v>8.3792633015006821</v>
          </cell>
        </row>
        <row r="162">
          <cell r="A162" t="str">
            <v>20-100000659</v>
          </cell>
          <cell r="B162" t="str">
            <v>Fresh Catch Of The Day</v>
          </cell>
          <cell r="C162" t="str">
            <v>KG</v>
          </cell>
          <cell r="D162">
            <v>10.730651147218682</v>
          </cell>
        </row>
        <row r="163">
          <cell r="A163" t="str">
            <v>20-100000660</v>
          </cell>
          <cell r="B163" t="str">
            <v>Salmon Atlantic  2-3 Lb Filet D-Trim Pin Bone Out Skin On (Salmo Salar) IVP</v>
          </cell>
          <cell r="C163" t="str">
            <v>KG</v>
          </cell>
          <cell r="D163">
            <v>11.695040213611259</v>
          </cell>
        </row>
        <row r="164">
          <cell r="A164" t="str">
            <v>20-100000662</v>
          </cell>
          <cell r="B164" t="str">
            <v>Apples Sliced Frozen Plain</v>
          </cell>
          <cell r="C164" t="str">
            <v>KG</v>
          </cell>
          <cell r="D164">
            <v>1.6048936170212769</v>
          </cell>
        </row>
        <row r="165">
          <cell r="A165" t="str">
            <v>20-100000663</v>
          </cell>
          <cell r="B165" t="str">
            <v>Avocado Pulp Frozen</v>
          </cell>
          <cell r="C165" t="str">
            <v>KG</v>
          </cell>
          <cell r="D165">
            <v>4.8960204314096947</v>
          </cell>
        </row>
        <row r="166">
          <cell r="A166" t="str">
            <v>20-100000664</v>
          </cell>
          <cell r="B166" t="str">
            <v>Red Currant Frozen</v>
          </cell>
          <cell r="C166" t="str">
            <v>KG</v>
          </cell>
          <cell r="D166">
            <v>3.5613057032825965</v>
          </cell>
        </row>
        <row r="167">
          <cell r="A167" t="str">
            <v>20-100000665</v>
          </cell>
          <cell r="B167" t="str">
            <v>Blueberries Frozen</v>
          </cell>
          <cell r="C167" t="str">
            <v>KG</v>
          </cell>
          <cell r="D167">
            <v>2.8367376154191528</v>
          </cell>
        </row>
        <row r="168">
          <cell r="A168" t="str">
            <v>20-100000666</v>
          </cell>
          <cell r="B168" t="str">
            <v>Cranberries, Whole  I Q F</v>
          </cell>
          <cell r="C168" t="str">
            <v>KG</v>
          </cell>
          <cell r="D168">
            <v>2.2269557675628802</v>
          </cell>
        </row>
        <row r="169">
          <cell r="A169" t="str">
            <v>20-100000667</v>
          </cell>
          <cell r="B169" t="str">
            <v>Melon Balls Mixed  I Q F</v>
          </cell>
          <cell r="C169" t="str">
            <v>KG</v>
          </cell>
          <cell r="D169">
            <v>6.8357000000000001</v>
          </cell>
        </row>
        <row r="170">
          <cell r="A170" t="str">
            <v>20-100000668</v>
          </cell>
          <cell r="B170" t="str">
            <v>Pineapple Chunks  Frozen</v>
          </cell>
          <cell r="C170" t="str">
            <v>KG</v>
          </cell>
          <cell r="D170">
            <v>3.4606906686260106</v>
          </cell>
        </row>
        <row r="171">
          <cell r="A171" t="str">
            <v>20-100000669</v>
          </cell>
          <cell r="B171" t="str">
            <v>Raspberries Frozen</v>
          </cell>
          <cell r="C171" t="str">
            <v>KG</v>
          </cell>
          <cell r="D171">
            <v>4.8955015197568388</v>
          </cell>
        </row>
        <row r="172">
          <cell r="A172" t="str">
            <v>20-100000670</v>
          </cell>
          <cell r="B172" t="str">
            <v>Rhubarb Frozen</v>
          </cell>
          <cell r="C172" t="str">
            <v>KG</v>
          </cell>
          <cell r="D172">
            <v>1.9614347144001891</v>
          </cell>
        </row>
        <row r="173">
          <cell r="A173" t="str">
            <v>20-100000671</v>
          </cell>
          <cell r="B173" t="str">
            <v>Sour Cherries Pitted I Q F</v>
          </cell>
          <cell r="C173" t="str">
            <v>KG</v>
          </cell>
          <cell r="D173">
            <v>3.4360865290068832</v>
          </cell>
        </row>
        <row r="174">
          <cell r="A174" t="str">
            <v>20-100000672</v>
          </cell>
          <cell r="B174" t="str">
            <v>Strawberries Frozen</v>
          </cell>
          <cell r="C174" t="str">
            <v>KG</v>
          </cell>
          <cell r="D174">
            <v>2.1988278891096904</v>
          </cell>
        </row>
        <row r="175">
          <cell r="A175" t="str">
            <v>20-100000673</v>
          </cell>
          <cell r="B175" t="str">
            <v>Passion Fruit Pulp  Frozen</v>
          </cell>
          <cell r="C175" t="str">
            <v>KG</v>
          </cell>
          <cell r="D175">
            <v>6.9272626318711819</v>
          </cell>
        </row>
        <row r="176">
          <cell r="A176" t="str">
            <v>20-100000676</v>
          </cell>
          <cell r="B176" t="str">
            <v>Apple Juice Nestle/Vitality Premium  Frozen Conc 64 Oz (5:1)</v>
          </cell>
          <cell r="C176" t="str">
            <v>EA</v>
          </cell>
          <cell r="D176">
            <v>5.8837018912842218</v>
          </cell>
        </row>
        <row r="177">
          <cell r="A177" t="str">
            <v>20-100000679</v>
          </cell>
          <cell r="B177" t="str">
            <v>Orange Juice  W/Pulp Frozen Concentrate 32 Oz</v>
          </cell>
          <cell r="C177" t="str">
            <v>EA</v>
          </cell>
          <cell r="D177">
            <v>0</v>
          </cell>
        </row>
        <row r="178">
          <cell r="A178" t="str">
            <v>20-100000682</v>
          </cell>
          <cell r="B178" t="str">
            <v>Lemonade Nestle/Vitality Premium Frzn Conc 64 Oz (5:1)</v>
          </cell>
          <cell r="C178" t="str">
            <v>EA</v>
          </cell>
          <cell r="D178">
            <v>4.2376402587761159</v>
          </cell>
        </row>
        <row r="179">
          <cell r="A179" t="str">
            <v>20-100000683</v>
          </cell>
          <cell r="B179" t="str">
            <v>Striped Corvina 7-10 oz Skinless (Cynoscion Reticulatus)</v>
          </cell>
          <cell r="C179" t="str">
            <v>KG</v>
          </cell>
          <cell r="D179">
            <v>11.062958124111301</v>
          </cell>
        </row>
        <row r="180">
          <cell r="A180" t="str">
            <v>20-100000684</v>
          </cell>
          <cell r="B180" t="str">
            <v>Fish Fingers/Stick</v>
          </cell>
          <cell r="C180" t="str">
            <v>KG</v>
          </cell>
          <cell r="D180">
            <v>0</v>
          </cell>
        </row>
        <row r="181">
          <cell r="A181" t="str">
            <v>20-100000685</v>
          </cell>
          <cell r="B181" t="str">
            <v>Cod Loin 7oz Fillet, Pacific Cod (Gadus Macrocephalus)</v>
          </cell>
          <cell r="C181" t="str">
            <v>KG</v>
          </cell>
          <cell r="D181">
            <v>5.7909509880981522</v>
          </cell>
        </row>
        <row r="182">
          <cell r="A182" t="str">
            <v>20-100000686</v>
          </cell>
          <cell r="B182" t="str">
            <v>Catfish/Bassa Fillet Farmed 5-7 oz (Pangasius Hypophthalmus)</v>
          </cell>
          <cell r="C182" t="str">
            <v>KG</v>
          </cell>
          <cell r="D182">
            <v>3.524148399005385</v>
          </cell>
        </row>
        <row r="183">
          <cell r="A183" t="str">
            <v>20-100000687</v>
          </cell>
          <cell r="B183" t="str">
            <v>Oreo Dory Fillet 4-5 Oz</v>
          </cell>
          <cell r="C183" t="str">
            <v>KG</v>
          </cell>
          <cell r="D183">
            <v>0</v>
          </cell>
        </row>
        <row r="184">
          <cell r="A184" t="str">
            <v>20-100000688</v>
          </cell>
          <cell r="B184" t="str">
            <v>Flounder Fillet 3-5 Oz (Glyptocephalus Zachirus)</v>
          </cell>
          <cell r="C184" t="str">
            <v>KG</v>
          </cell>
          <cell r="D184">
            <v>5.2649528154131913</v>
          </cell>
        </row>
        <row r="185">
          <cell r="A185" t="str">
            <v>20-100000689</v>
          </cell>
          <cell r="B185" t="str">
            <v>Seabass Chilean Fillet Skin On Boneless 3lbs Up (Dissostichus Eliginoides)</v>
          </cell>
          <cell r="C185" t="str">
            <v>KG</v>
          </cell>
          <cell r="D185">
            <v>32.522208117710917</v>
          </cell>
        </row>
        <row r="186">
          <cell r="A186" t="str">
            <v>20-100000690</v>
          </cell>
          <cell r="B186" t="str">
            <v>Halibut Eviscerated Drawn Head Off 20 - 40 lbs Up (Hippoglossus Stenolepis)</v>
          </cell>
          <cell r="C186" t="str">
            <v>KG</v>
          </cell>
          <cell r="D186">
            <v>21.882033650329188</v>
          </cell>
        </row>
        <row r="187">
          <cell r="A187" t="str">
            <v>20-100000691</v>
          </cell>
          <cell r="B187" t="str">
            <v>Halibut Fillet (Fletch) White (Hippoglossus Stenolepis)</v>
          </cell>
          <cell r="C187" t="str">
            <v>KG</v>
          </cell>
          <cell r="D187">
            <v>40.149497113610664</v>
          </cell>
        </row>
        <row r="188">
          <cell r="A188" t="str">
            <v>20-100000692</v>
          </cell>
          <cell r="B188" t="str">
            <v>Monkfish Fillet N.Zealand Sknls Bnls 7-14oz (Lophius Piscatorius)</v>
          </cell>
          <cell r="C188" t="str">
            <v>KG</v>
          </cell>
          <cell r="D188">
            <v>9.3439999999999994</v>
          </cell>
        </row>
        <row r="189">
          <cell r="A189" t="str">
            <v>20-100000693</v>
          </cell>
          <cell r="B189" t="str">
            <v>Calamari Steaks 4-5 Oz (Dosidicus Gigas)</v>
          </cell>
          <cell r="C189" t="str">
            <v>KG</v>
          </cell>
          <cell r="D189">
            <v>5.814540952510761</v>
          </cell>
        </row>
        <row r="190">
          <cell r="A190" t="str">
            <v>20-100000694</v>
          </cell>
          <cell r="B190" t="str">
            <v>Mahi Mahi Fillet 4-5 Lb (Coryphaena Hippurus)</v>
          </cell>
          <cell r="C190" t="str">
            <v>KG</v>
          </cell>
          <cell r="D190">
            <v>8.5063100864923964</v>
          </cell>
        </row>
        <row r="191">
          <cell r="A191" t="str">
            <v>20-100000695</v>
          </cell>
          <cell r="B191" t="str">
            <v>Octopus 2 Lb (Octopus Cyanea)</v>
          </cell>
          <cell r="C191" t="str">
            <v>KG</v>
          </cell>
          <cell r="D191">
            <v>4.8864666857579229</v>
          </cell>
        </row>
        <row r="192">
          <cell r="A192" t="str">
            <v>20-100000696</v>
          </cell>
          <cell r="B192" t="str">
            <v>Orange Roughy Fillet 6-8 Oz (Hoplostethus Atlanticus)</v>
          </cell>
          <cell r="C192" t="str">
            <v>KG</v>
          </cell>
          <cell r="D192">
            <v>15.220196347610454</v>
          </cell>
        </row>
        <row r="193">
          <cell r="A193" t="str">
            <v>20-100000697</v>
          </cell>
          <cell r="B193" t="str">
            <v>Perch Fillets 160 - 190 Gr. Skin On (Sebastes Alutus)</v>
          </cell>
          <cell r="C193" t="str">
            <v>KG</v>
          </cell>
          <cell r="D193">
            <v>5.5839232616295718</v>
          </cell>
        </row>
        <row r="194">
          <cell r="A194" t="str">
            <v>20-100000698</v>
          </cell>
          <cell r="B194" t="str">
            <v>Perch Lake Victoria 4-7 Oz Fillet</v>
          </cell>
          <cell r="C194" t="str">
            <v>KG</v>
          </cell>
          <cell r="D194">
            <v>0</v>
          </cell>
        </row>
        <row r="195">
          <cell r="A195" t="str">
            <v>20-100000699</v>
          </cell>
          <cell r="B195" t="str">
            <v>Red Snapper Fillets Skin On 170 Grm (Lutjanus Malabaricus)</v>
          </cell>
          <cell r="C195" t="str">
            <v>KG</v>
          </cell>
          <cell r="D195">
            <v>11.489911037070227</v>
          </cell>
        </row>
        <row r="196">
          <cell r="A196" t="str">
            <v>20-100000700</v>
          </cell>
          <cell r="B196" t="str">
            <v>Rock Fish Fillet 6-8 oz Skinless (Sebastes Spp)</v>
          </cell>
          <cell r="C196" t="str">
            <v>KG</v>
          </cell>
          <cell r="D196">
            <v>4.5320915717708772</v>
          </cell>
        </row>
        <row r="197">
          <cell r="A197" t="str">
            <v>20-100000701</v>
          </cell>
          <cell r="B197" t="str">
            <v>Salmon Silver (Coho) Head On 9-11 Lb #1 (Oncorhynchus Kisutch)</v>
          </cell>
          <cell r="C197" t="str">
            <v>KG</v>
          </cell>
          <cell r="D197">
            <v>9.6357049345003354</v>
          </cell>
        </row>
        <row r="198">
          <cell r="A198" t="str">
            <v>20-100000702</v>
          </cell>
          <cell r="B198" t="str">
            <v>Salmon Coho Head Off 6-9 Lb #1 (Oncorhynchus Kisutch)</v>
          </cell>
          <cell r="C198" t="str">
            <v>KG</v>
          </cell>
          <cell r="D198">
            <v>7.3938946890603736</v>
          </cell>
        </row>
        <row r="199">
          <cell r="A199" t="str">
            <v>20-100000703</v>
          </cell>
          <cell r="B199" t="str">
            <v>Salmon Chum/Pink Head Off 6-9 Lb Crew (Oncorhynchus Keta)</v>
          </cell>
          <cell r="C199" t="str">
            <v>KG</v>
          </cell>
          <cell r="D199">
            <v>4.7715514525174871</v>
          </cell>
        </row>
        <row r="200">
          <cell r="A200" t="str">
            <v>20-100000704</v>
          </cell>
          <cell r="B200" t="str">
            <v>Frog Legs Saddle Off 6-8/Lb (Rana Spp)</v>
          </cell>
          <cell r="C200" t="str">
            <v>KG</v>
          </cell>
          <cell r="D200">
            <v>6.0981950121710398</v>
          </cell>
        </row>
        <row r="201">
          <cell r="A201" t="str">
            <v>20-100000705</v>
          </cell>
          <cell r="B201" t="str">
            <v>Grouper Fillet 2 Lb Up (Epinephelus Lanceolatus)</v>
          </cell>
          <cell r="C201" t="str">
            <v>KG</v>
          </cell>
          <cell r="D201">
            <v>12.046150202442846</v>
          </cell>
        </row>
        <row r="202">
          <cell r="A202" t="str">
            <v>20-100000706</v>
          </cell>
          <cell r="B202" t="str">
            <v>Kingklip Golden Blacodes 16-32 Oz Fillet (Genypterus Capensis)</v>
          </cell>
          <cell r="C202" t="str">
            <v>KG</v>
          </cell>
          <cell r="D202">
            <v>9.5451143350100836</v>
          </cell>
        </row>
        <row r="203">
          <cell r="A203" t="str">
            <v>20-100000707</v>
          </cell>
          <cell r="B203" t="str">
            <v>Squids Cleaned 5-8in Tubes (Loligo Vulgaris)</v>
          </cell>
          <cell r="C203" t="str">
            <v>KG</v>
          </cell>
          <cell r="D203">
            <v>7.0544948149483879</v>
          </cell>
        </row>
        <row r="204">
          <cell r="A204" t="str">
            <v>20-100000708</v>
          </cell>
          <cell r="B204" t="str">
            <v>Plaice Fillets 140 - 160 Gr (Pleuronectes Platessa)</v>
          </cell>
          <cell r="C204" t="str">
            <v>KG</v>
          </cell>
          <cell r="D204">
            <v>5.4983322468006826</v>
          </cell>
        </row>
        <row r="205">
          <cell r="A205" t="str">
            <v>20-100000709</v>
          </cell>
          <cell r="B205" t="str">
            <v>Sole Dover Whole 10-12 Oz Imported</v>
          </cell>
          <cell r="C205" t="str">
            <v>KG</v>
          </cell>
          <cell r="D205">
            <v>15.545689655172415</v>
          </cell>
        </row>
        <row r="206">
          <cell r="A206" t="str">
            <v>20-100000710</v>
          </cell>
          <cell r="B206" t="str">
            <v>Swordfish Loin Center Cut 10 Lb Up (Xiphias Gladius)</v>
          </cell>
          <cell r="C206" t="str">
            <v>KG</v>
          </cell>
          <cell r="D206">
            <v>9.7584999999999997</v>
          </cell>
        </row>
        <row r="207">
          <cell r="A207" t="str">
            <v>20-100000711</v>
          </cell>
          <cell r="B207" t="str">
            <v>Turbot Fillet 1-2 Lb Atlantic Skinless (Psetta Maxima)</v>
          </cell>
          <cell r="C207" t="str">
            <v>KG</v>
          </cell>
          <cell r="D207">
            <v>12.40315964039452</v>
          </cell>
        </row>
        <row r="208">
          <cell r="A208" t="str">
            <v>20-100000712</v>
          </cell>
          <cell r="B208" t="str">
            <v>Trout Whole Boned 6 Oz (Oncorhynchus Mykiss)</v>
          </cell>
          <cell r="C208" t="str">
            <v>KG</v>
          </cell>
          <cell r="D208">
            <v>8.9991788512599378</v>
          </cell>
        </row>
        <row r="209">
          <cell r="A209" t="str">
            <v>20-100000713</v>
          </cell>
          <cell r="B209" t="str">
            <v>Tuna Steak (Yellowfin) 200 Grm (Thunnus Albacares)</v>
          </cell>
          <cell r="C209" t="str">
            <v>KG</v>
          </cell>
          <cell r="D209">
            <v>10.870123936261351</v>
          </cell>
        </row>
        <row r="210">
          <cell r="A210" t="str">
            <v>20-100000714</v>
          </cell>
          <cell r="B210" t="str">
            <v>White Fish Fillet 10-12 Oz Skin On (Prosopium Cylindraceum)</v>
          </cell>
          <cell r="C210" t="str">
            <v>KG</v>
          </cell>
          <cell r="D210">
            <v>9.7026394921483448</v>
          </cell>
        </row>
        <row r="211">
          <cell r="A211" t="str">
            <v>20-100000715</v>
          </cell>
          <cell r="B211" t="str">
            <v>Hoki Fillet 6-8 oz Skinless Boneless (Macruronus Novaezelandiae)</v>
          </cell>
          <cell r="C211" t="str">
            <v>KG</v>
          </cell>
          <cell r="D211">
            <v>5.1124359839949767</v>
          </cell>
        </row>
        <row r="212">
          <cell r="A212" t="str">
            <v>20-100000716</v>
          </cell>
          <cell r="B212" t="str">
            <v>Whiting Fillet Skin On Iqf 140-170Grm (Merlangius Merlangus)</v>
          </cell>
          <cell r="C212" t="str">
            <v>KG</v>
          </cell>
          <cell r="D212">
            <v>2.9377723570513088</v>
          </cell>
        </row>
        <row r="213">
          <cell r="A213" t="str">
            <v>20-100000717</v>
          </cell>
          <cell r="B213" t="str">
            <v>Tilapia Fillet Bnls Skls 5-7 Oz IQF (Oreochromis Niloticus)</v>
          </cell>
          <cell r="C213" t="str">
            <v>KG</v>
          </cell>
          <cell r="D213">
            <v>3.8862809207084674</v>
          </cell>
        </row>
        <row r="214">
          <cell r="A214" t="str">
            <v>20-100000718</v>
          </cell>
          <cell r="B214" t="str">
            <v>Tuna Albacore Loin Centre Cut  / 6 Oz Steak (Thunnus Alalunga)</v>
          </cell>
          <cell r="C214" t="str">
            <v>KG</v>
          </cell>
          <cell r="D214">
            <v>6.5883000000000003</v>
          </cell>
        </row>
        <row r="215">
          <cell r="A215" t="str">
            <v>20-100000719</v>
          </cell>
          <cell r="B215" t="str">
            <v>Clams Topneck 11-16/lb  for Pasta (Meretrix Lyrata)</v>
          </cell>
          <cell r="C215" t="str">
            <v>KG</v>
          </cell>
          <cell r="D215">
            <v>3.4768286277212925</v>
          </cell>
        </row>
        <row r="216">
          <cell r="A216" t="str">
            <v>20-100000720</v>
          </cell>
          <cell r="B216" t="str">
            <v>Frozen Clams Chopped 90/10 Eastern (Mactra Chinensis)</v>
          </cell>
          <cell r="C216" t="str">
            <v>KG</v>
          </cell>
          <cell r="D216">
            <v>5.8519933069752996</v>
          </cell>
        </row>
        <row r="217">
          <cell r="A217" t="str">
            <v>20-100000721</v>
          </cell>
          <cell r="B217" t="str">
            <v>Mussels Green Lip/Shell 30/40 Per Kg (Perna Canaliculus)</v>
          </cell>
          <cell r="C217" t="str">
            <v>KG</v>
          </cell>
          <cell r="D217">
            <v>6.5077000843342558</v>
          </cell>
        </row>
        <row r="218">
          <cell r="A218" t="str">
            <v>20-100000722</v>
          </cell>
          <cell r="B218" t="str">
            <v>Greenshell Mussel Meat 60/80 (Perna Canaliculus)</v>
          </cell>
          <cell r="C218" t="str">
            <v>KG</v>
          </cell>
          <cell r="D218">
            <v>6.5481530151365828</v>
          </cell>
        </row>
        <row r="219">
          <cell r="A219" t="str">
            <v>20-100000723</v>
          </cell>
          <cell r="B219" t="str">
            <v>Crawfish Tail Meat W/ Fat U80Lb (Theragra Chalcormma)</v>
          </cell>
          <cell r="C219" t="str">
            <v>KG</v>
          </cell>
          <cell r="D219">
            <v>16.333316258580066</v>
          </cell>
        </row>
        <row r="220">
          <cell r="A220" t="str">
            <v>20-100000725</v>
          </cell>
          <cell r="B220" t="str">
            <v>Lobster Spiny Whole Cooked 1.25-1.50 Lb (Panulirus Argus)</v>
          </cell>
          <cell r="C220" t="str">
            <v>KG</v>
          </cell>
          <cell r="D220">
            <v>16.635585760061971</v>
          </cell>
        </row>
        <row r="221">
          <cell r="A221" t="str">
            <v>20-100000726</v>
          </cell>
          <cell r="B221" t="str">
            <v>Scallops Queen 60/80 Lb, Roe Off, (Argopectens Irradians)</v>
          </cell>
          <cell r="C221" t="str">
            <v>KG</v>
          </cell>
          <cell r="D221">
            <v>8.7112140212832774</v>
          </cell>
        </row>
        <row r="222">
          <cell r="A222" t="str">
            <v>20-100000729</v>
          </cell>
          <cell r="B222" t="str">
            <v>Shrimp Peeled &amp; Deveined Cooked 200-300 Ct/Lb (Pandalus Borealus)</v>
          </cell>
          <cell r="C222" t="str">
            <v>KG</v>
          </cell>
          <cell r="D222">
            <v>12.092506877360762</v>
          </cell>
        </row>
        <row r="223">
          <cell r="A223" t="str">
            <v>20-100000730</v>
          </cell>
          <cell r="B223" t="str">
            <v>Shrimp Raw Peeled &amp; Deveined 26-30 Ct/Lb Tail On Black Tiger(Penaeus Monodon)</v>
          </cell>
          <cell r="C223" t="str">
            <v>KG</v>
          </cell>
          <cell r="D223">
            <v>10.594137848514301</v>
          </cell>
        </row>
        <row r="224">
          <cell r="A224" t="str">
            <v>20-100000731</v>
          </cell>
          <cell r="B224" t="str">
            <v>Crawfish Whole Cooked 16-26 Ct/Lb (Procambarus Clarkii)</v>
          </cell>
          <cell r="C224" t="str">
            <v>KG</v>
          </cell>
          <cell r="D224">
            <v>4.5395765502271752</v>
          </cell>
        </row>
        <row r="225">
          <cell r="A225" t="str">
            <v>20-100000732</v>
          </cell>
          <cell r="B225" t="str">
            <v>Mussels Black Whole Medium (Cioppino) (Mytilus Edulis)</v>
          </cell>
          <cell r="C225" t="str">
            <v>KG</v>
          </cell>
          <cell r="D225">
            <v>2.6337521676095172</v>
          </cell>
        </row>
        <row r="226">
          <cell r="A226" t="str">
            <v>20-100000733</v>
          </cell>
          <cell r="B226" t="str">
            <v>Pasturized Crab Meat Claw (Portunus Pelagicus)</v>
          </cell>
          <cell r="C226" t="str">
            <v>KG</v>
          </cell>
          <cell r="D226">
            <v>12.104222403163893</v>
          </cell>
        </row>
        <row r="227">
          <cell r="A227" t="str">
            <v>20-100000734</v>
          </cell>
          <cell r="B227" t="str">
            <v>Surimi Imitation Crab Flakes (Nemipterus Peronii)</v>
          </cell>
          <cell r="C227" t="str">
            <v>KG</v>
          </cell>
          <cell r="D227">
            <v>2.1937442508735172</v>
          </cell>
        </row>
        <row r="228">
          <cell r="A228" t="str">
            <v>20-100000736</v>
          </cell>
          <cell r="B228" t="str">
            <v>Bering Sea Red King Crab Legs &amp; Claws 16-20 ct/lb Paralithodes Camtschaticus</v>
          </cell>
          <cell r="C228" t="str">
            <v>KG</v>
          </cell>
          <cell r="D228">
            <v>29.599566971067379</v>
          </cell>
        </row>
        <row r="229">
          <cell r="A229" t="str">
            <v>20-100000737</v>
          </cell>
          <cell r="B229" t="str">
            <v>Shrimp Black Tiger, Head Off Raw Peeled &amp; Deveined 16/20 Ct/Lb (Penaeus Monodon)</v>
          </cell>
          <cell r="C229" t="str">
            <v>KG</v>
          </cell>
          <cell r="D229">
            <v>14.095182638409826</v>
          </cell>
        </row>
        <row r="230">
          <cell r="A230" t="str">
            <v>20-100000738</v>
          </cell>
          <cell r="B230" t="str">
            <v>Lobster Tail For Medallions 10-12 Oz (Homarus Americanus)</v>
          </cell>
          <cell r="C230" t="str">
            <v>KG</v>
          </cell>
          <cell r="D230">
            <v>39.669603524229082</v>
          </cell>
        </row>
        <row r="231">
          <cell r="A231" t="str">
            <v>20-100000739</v>
          </cell>
          <cell r="B231" t="str">
            <v>Breaded Scallops 30-40 Ct/Lb (Argopecten Irradians)</v>
          </cell>
          <cell r="C231" t="str">
            <v>KG</v>
          </cell>
          <cell r="D231">
            <v>9.4182312426935582</v>
          </cell>
        </row>
        <row r="232">
          <cell r="A232" t="str">
            <v>20-100000740</v>
          </cell>
          <cell r="B232" t="str">
            <v>Breaded Shrimps 21-25 Ct/Lb (Penaeus Monodon)</v>
          </cell>
          <cell r="C232" t="str">
            <v>KG</v>
          </cell>
          <cell r="D232">
            <v>6.9882167998192877</v>
          </cell>
        </row>
        <row r="233">
          <cell r="A233" t="str">
            <v>20-100000741</v>
          </cell>
          <cell r="B233" t="str">
            <v>Scallops King 20/30 Ct/Lb IQF Dry Canadian (Placopectin Magellanicus)</v>
          </cell>
          <cell r="C233" t="str">
            <v>KG</v>
          </cell>
          <cell r="D233">
            <v>22.965523492652547</v>
          </cell>
        </row>
        <row r="234">
          <cell r="A234" t="str">
            <v>20-100000742</v>
          </cell>
          <cell r="B234" t="str">
            <v>Oyster Meat 36-40 Ct/Lb (Crassostrea Virginica)</v>
          </cell>
          <cell r="C234" t="str">
            <v>KG</v>
          </cell>
          <cell r="D234">
            <v>11.190285592427946</v>
          </cell>
        </row>
        <row r="235">
          <cell r="A235" t="str">
            <v>20-100000743</v>
          </cell>
          <cell r="B235" t="str">
            <v>Maine Lobster Whole Cooked 1.25-1.5 Lb</v>
          </cell>
          <cell r="C235" t="str">
            <v>KG</v>
          </cell>
          <cell r="D235">
            <v>15.580831726797028</v>
          </cell>
        </row>
        <row r="236">
          <cell r="A236" t="str">
            <v>20-100000744</v>
          </cell>
          <cell r="B236" t="str">
            <v>Mackerel Fillets Smoked 84-112Grms (Scomber Scombrus)</v>
          </cell>
          <cell r="C236" t="str">
            <v>KG</v>
          </cell>
          <cell r="D236">
            <v>10.193126884602496</v>
          </cell>
        </row>
        <row r="237">
          <cell r="A237" t="str">
            <v>20-100000745</v>
          </cell>
          <cell r="B237" t="str">
            <v>Haddock Smoked Skin On 230-450 Grams (Polachius Polachius)</v>
          </cell>
          <cell r="C237" t="str">
            <v>KG</v>
          </cell>
          <cell r="D237">
            <v>17.637685654226544</v>
          </cell>
        </row>
        <row r="238">
          <cell r="A238" t="str">
            <v>20-100000746</v>
          </cell>
          <cell r="B238" t="str">
            <v>Gefilte Fish #10</v>
          </cell>
          <cell r="C238" t="str">
            <v>EA</v>
          </cell>
          <cell r="D238">
            <v>13.782195121951219</v>
          </cell>
        </row>
        <row r="239">
          <cell r="A239" t="str">
            <v>20-100000747</v>
          </cell>
          <cell r="B239" t="str">
            <v>Kippers 170-224Grms No Artificial Color (Clupea Herengus)</v>
          </cell>
          <cell r="C239" t="str">
            <v>KG</v>
          </cell>
          <cell r="D239">
            <v>8.0984214357201356</v>
          </cell>
        </row>
        <row r="240">
          <cell r="A240" t="str">
            <v>20-100000748</v>
          </cell>
          <cell r="B240" t="str">
            <v>Herrings In White Wine (Clupea Harengus)</v>
          </cell>
          <cell r="C240" t="str">
            <v>KG</v>
          </cell>
          <cell r="D240">
            <v>7.3943185984600941</v>
          </cell>
        </row>
        <row r="241">
          <cell r="A241" t="str">
            <v>20-100000749</v>
          </cell>
          <cell r="B241" t="str">
            <v>Herrings Rollmops (Clupea Harengus)</v>
          </cell>
          <cell r="C241" t="str">
            <v>KG</v>
          </cell>
          <cell r="D241">
            <v>9.0521359741360374</v>
          </cell>
        </row>
        <row r="242">
          <cell r="A242" t="str">
            <v>20-100000750</v>
          </cell>
          <cell r="B242" t="str">
            <v>Salmon Smk From Fresh, Slv or Atl, Filet D Trim SalmoFan 27-33 (Salmo Salar) IVP</v>
          </cell>
          <cell r="C242" t="str">
            <v>KG</v>
          </cell>
          <cell r="D242">
            <v>15.149487582956935</v>
          </cell>
        </row>
        <row r="243">
          <cell r="A243" t="str">
            <v>20-100000751</v>
          </cell>
          <cell r="B243" t="str">
            <v>Swordfish Chunks Smoked (Xiphias Gladius)</v>
          </cell>
          <cell r="C243" t="str">
            <v>KG</v>
          </cell>
          <cell r="D243">
            <v>20.545746066740154</v>
          </cell>
        </row>
        <row r="244">
          <cell r="A244" t="str">
            <v>20-100000752</v>
          </cell>
          <cell r="B244" t="str">
            <v>Trout Fillet Smoked Skinless Boneless (Oncorhynchus Mykiss)</v>
          </cell>
          <cell r="C244" t="str">
            <v>KG</v>
          </cell>
          <cell r="D244">
            <v>17.316255352964546</v>
          </cell>
        </row>
        <row r="245">
          <cell r="A245" t="str">
            <v>20-100000753</v>
          </cell>
          <cell r="B245" t="str">
            <v>White Fish Fillet Smoked (Coregonus Clupeaformis)</v>
          </cell>
          <cell r="C245" t="str">
            <v>KG</v>
          </cell>
          <cell r="D245">
            <v>17.15400020989296</v>
          </cell>
        </row>
        <row r="246">
          <cell r="A246" t="str">
            <v>20-100000754</v>
          </cell>
          <cell r="B246" t="str">
            <v>Cod Dry Salted Stoccafisso (Polachius Polachius)</v>
          </cell>
          <cell r="C246" t="str">
            <v>KG</v>
          </cell>
          <cell r="D246">
            <v>9.6739493949394948</v>
          </cell>
        </row>
        <row r="247">
          <cell r="A247" t="str">
            <v>20-100000755</v>
          </cell>
          <cell r="B247" t="str">
            <v>Mahi Mahi Smoked (Coryphaena Hippurus)</v>
          </cell>
          <cell r="C247" t="str">
            <v>KG</v>
          </cell>
          <cell r="D247">
            <v>15.325409829316692</v>
          </cell>
        </row>
        <row r="248">
          <cell r="A248" t="str">
            <v>20-100000756</v>
          </cell>
          <cell r="B248" t="str">
            <v>Salmon, Presliced Smoked From Fresh, Silver or Atlantic, Filet D Trim</v>
          </cell>
          <cell r="C248" t="str">
            <v>KG</v>
          </cell>
          <cell r="D248">
            <v>0</v>
          </cell>
        </row>
        <row r="249">
          <cell r="A249" t="str">
            <v>20-100000757</v>
          </cell>
          <cell r="B249" t="str">
            <v>Apple Golden Delicious, US Extra Francy / EU No.1, 125 CT, 150-190 GR</v>
          </cell>
          <cell r="C249" t="str">
            <v>KG</v>
          </cell>
          <cell r="D249">
            <v>1.5322564522475195</v>
          </cell>
        </row>
        <row r="250">
          <cell r="A250" t="str">
            <v>20-100000758</v>
          </cell>
          <cell r="B250" t="str">
            <v>Apple Red Delicious, US Extra Fancy / EU No.1, 125 CT, 150-190 GR</v>
          </cell>
          <cell r="C250" t="str">
            <v>KG</v>
          </cell>
          <cell r="D250">
            <v>1.1715802823256261</v>
          </cell>
        </row>
        <row r="251">
          <cell r="A251" t="str">
            <v>20-100000759</v>
          </cell>
          <cell r="B251" t="str">
            <v>Apple Granny Smith, US Extra Fancy / EU No. 1, 125 CT, 150-190 GR</v>
          </cell>
          <cell r="C251" t="str">
            <v>KG</v>
          </cell>
          <cell r="D251">
            <v>1.3348531128024437</v>
          </cell>
        </row>
        <row r="252">
          <cell r="A252" t="str">
            <v>20-100000760</v>
          </cell>
          <cell r="B252" t="str">
            <v>Apricot, Ripe, Fresh</v>
          </cell>
          <cell r="C252" t="str">
            <v>KG</v>
          </cell>
          <cell r="D252">
            <v>9.4785477707006365</v>
          </cell>
        </row>
        <row r="253">
          <cell r="A253" t="str">
            <v>20-100000761</v>
          </cell>
          <cell r="B253" t="str">
            <v>Avocado, Haas, Half Ripe, 40-48 CT US / 280-320 GR EU</v>
          </cell>
          <cell r="C253" t="str">
            <v>KG</v>
          </cell>
          <cell r="D253">
            <v>3.5260250803087385</v>
          </cell>
        </row>
        <row r="254">
          <cell r="A254" t="str">
            <v>20-100000762</v>
          </cell>
          <cell r="B254" t="str">
            <v>Avocado, Haas Ripe, 40-48 CT US / 280-320 GR EU</v>
          </cell>
          <cell r="C254" t="str">
            <v>KG</v>
          </cell>
          <cell r="D254">
            <v>3.6889001853162036</v>
          </cell>
        </row>
        <row r="255">
          <cell r="A255" t="str">
            <v>20-100000763</v>
          </cell>
          <cell r="B255" t="str">
            <v>Banana Green, US Stage 2/3, 130 GRM +</v>
          </cell>
          <cell r="C255" t="str">
            <v>KG</v>
          </cell>
          <cell r="D255">
            <v>0.89432441749377622</v>
          </cell>
        </row>
        <row r="256">
          <cell r="A256" t="str">
            <v>20-100000764</v>
          </cell>
          <cell r="B256" t="str">
            <v>Banana Half Ripe, US Stage 4, 130 GRM +</v>
          </cell>
          <cell r="C256" t="str">
            <v>KG</v>
          </cell>
          <cell r="D256">
            <v>0.85435682119118839</v>
          </cell>
        </row>
        <row r="257">
          <cell r="A257" t="str">
            <v>20-100000765</v>
          </cell>
          <cell r="B257" t="str">
            <v>Banana Ripe, US Stage 5, 130 GRM +</v>
          </cell>
          <cell r="C257" t="str">
            <v>KG</v>
          </cell>
          <cell r="D257">
            <v>0.79649239148348427</v>
          </cell>
        </row>
        <row r="258">
          <cell r="A258" t="str">
            <v>20-100000766</v>
          </cell>
          <cell r="B258" t="str">
            <v>Grapefruit, White, 36 CT / 430-460 GRM</v>
          </cell>
          <cell r="C258" t="str">
            <v>KG</v>
          </cell>
          <cell r="D258">
            <v>0.91308910513260844</v>
          </cell>
        </row>
        <row r="259">
          <cell r="A259" t="str">
            <v>20-100000767</v>
          </cell>
          <cell r="B259" t="str">
            <v>Grapefruit, Pink, 36 CT / 430-460 GRM</v>
          </cell>
          <cell r="C259" t="str">
            <v>KG</v>
          </cell>
          <cell r="D259">
            <v>1.0461054992492096</v>
          </cell>
        </row>
        <row r="260">
          <cell r="A260" t="str">
            <v>20-100000768</v>
          </cell>
          <cell r="B260" t="str">
            <v>Grapes White/Green, US Extra Fancy / EU No.1, Large, Seedless</v>
          </cell>
          <cell r="C260" t="str">
            <v>KG</v>
          </cell>
          <cell r="D260">
            <v>3.6447491626515029</v>
          </cell>
        </row>
        <row r="261">
          <cell r="A261" t="str">
            <v>20-100000769</v>
          </cell>
          <cell r="B261" t="str">
            <v>Grapes Red Extra Fancy / EU No.1, Large</v>
          </cell>
          <cell r="C261" t="str">
            <v>KG</v>
          </cell>
          <cell r="D261">
            <v>3.2466894714949999</v>
          </cell>
        </row>
        <row r="262">
          <cell r="A262" t="str">
            <v>20-100000770</v>
          </cell>
          <cell r="B262" t="str">
            <v>Grapes, Black, US Extra Fancy / EU No.1</v>
          </cell>
          <cell r="C262" t="str">
            <v>KG</v>
          </cell>
          <cell r="D262">
            <v>4.1550313364724838</v>
          </cell>
        </row>
        <row r="263">
          <cell r="A263" t="str">
            <v>20-100000771</v>
          </cell>
          <cell r="B263" t="str">
            <v>Lemon, No.1, 165-200 CT, 90-120 GR</v>
          </cell>
          <cell r="C263" t="str">
            <v>KG</v>
          </cell>
          <cell r="D263">
            <v>1.5630954648012407</v>
          </cell>
        </row>
        <row r="264">
          <cell r="A264" t="str">
            <v>20-100000772</v>
          </cell>
          <cell r="B264" t="str">
            <v>Lime, 200-230 CT, 80-90 GR, 54-60 MM</v>
          </cell>
          <cell r="C264" t="str">
            <v>KG</v>
          </cell>
          <cell r="D264">
            <v>1.7506707669634278</v>
          </cell>
        </row>
        <row r="265">
          <cell r="A265" t="str">
            <v>20-100000773</v>
          </cell>
          <cell r="B265" t="str">
            <v>Kiwi Green, US Fancy / EU No.1, 40-42 CT, 80-90 GR, Bulk</v>
          </cell>
          <cell r="C265" t="str">
            <v>KG</v>
          </cell>
          <cell r="D265">
            <v>1.8536068322752512</v>
          </cell>
        </row>
        <row r="266">
          <cell r="A266" t="str">
            <v>20-100000774</v>
          </cell>
          <cell r="B266" t="str">
            <v>Mango, Ripe, 12-14 CT, 350-450 GR</v>
          </cell>
          <cell r="C266" t="str">
            <v>KG</v>
          </cell>
          <cell r="D266">
            <v>2.0099882736182857</v>
          </cell>
        </row>
        <row r="267">
          <cell r="A267" t="str">
            <v>20-100000775</v>
          </cell>
          <cell r="B267" t="str">
            <v>Melon Cantaloupe, US Fancy / EU No.1, Orange Flesh, 15-18 CT / 1.0-1.3 KG</v>
          </cell>
          <cell r="C267" t="str">
            <v>KG</v>
          </cell>
          <cell r="D267">
            <v>0.89783965508166819</v>
          </cell>
        </row>
        <row r="268">
          <cell r="A268" t="str">
            <v>20-100000776</v>
          </cell>
          <cell r="B268" t="str">
            <v>Melon Honeydew No.1, 6-8 CT / 1.2-1.5 KG</v>
          </cell>
          <cell r="C268" t="str">
            <v>KG</v>
          </cell>
          <cell r="D268">
            <v>0.98840561905822411</v>
          </cell>
        </row>
        <row r="269">
          <cell r="A269" t="str">
            <v>20-100000777</v>
          </cell>
          <cell r="B269" t="str">
            <v>Nectarine, US Fancy / EU No.1, 67-73 CT / 150-170 GR</v>
          </cell>
          <cell r="C269" t="str">
            <v>KG</v>
          </cell>
          <cell r="D269">
            <v>1.9600863966655855</v>
          </cell>
        </row>
        <row r="270">
          <cell r="A270" t="str">
            <v>20-100000778</v>
          </cell>
          <cell r="B270" t="str">
            <v>ORANGE, US FANCY / EU NO.1, 88CT / 200 GR</v>
          </cell>
          <cell r="C270" t="str">
            <v>KG</v>
          </cell>
          <cell r="D270">
            <v>0.95073586081518102</v>
          </cell>
        </row>
        <row r="271">
          <cell r="A271" t="str">
            <v>20-100000779</v>
          </cell>
          <cell r="B271" t="str">
            <v>Papaya Hawaiian, Half Ripe, 9-12 CT / 380-500 GRM</v>
          </cell>
          <cell r="C271" t="str">
            <v>KG</v>
          </cell>
          <cell r="D271">
            <v>2.4789930209371889</v>
          </cell>
        </row>
        <row r="272">
          <cell r="A272" t="str">
            <v>20-100000780</v>
          </cell>
          <cell r="B272" t="str">
            <v>Papaya Hawaiian, Ripe, 9-12 CT / 380-500 GRM</v>
          </cell>
          <cell r="C272" t="str">
            <v>KG</v>
          </cell>
          <cell r="D272">
            <v>2.7839745636810465</v>
          </cell>
        </row>
        <row r="273">
          <cell r="A273" t="str">
            <v>20-100000781</v>
          </cell>
          <cell r="B273" t="str">
            <v>Papaya Maradol / Formosa, 7-9 CT / 1.5-2.0 KG</v>
          </cell>
          <cell r="C273" t="str">
            <v>KG</v>
          </cell>
          <cell r="D273">
            <v>1.4840677674139671</v>
          </cell>
        </row>
        <row r="274">
          <cell r="A274" t="str">
            <v>20-100000782</v>
          </cell>
          <cell r="B274" t="str">
            <v>Peaches, US Fancy / EU No.1, 67-73 CT / 150-170 GR</v>
          </cell>
          <cell r="C274" t="str">
            <v>KG</v>
          </cell>
          <cell r="D274">
            <v>2.3828808624189395</v>
          </cell>
        </row>
        <row r="275">
          <cell r="A275" t="str">
            <v>20-100000783</v>
          </cell>
          <cell r="B275" t="str">
            <v>Pears Green(William,Packhams,Bartlett,Abate,Beurre Anjou) 100-110CT 150-170 GR</v>
          </cell>
          <cell r="C275" t="str">
            <v>KG</v>
          </cell>
          <cell r="D275">
            <v>1.2592136617551086</v>
          </cell>
        </row>
        <row r="276">
          <cell r="A276" t="str">
            <v>20-100000784</v>
          </cell>
          <cell r="B276" t="str">
            <v>Pears Brown Bosc, 110-120 CT, 170-180 GR</v>
          </cell>
          <cell r="C276" t="str">
            <v>KG</v>
          </cell>
          <cell r="D276">
            <v>1.9407036279098941</v>
          </cell>
        </row>
        <row r="277">
          <cell r="A277" t="str">
            <v>20-100000785</v>
          </cell>
          <cell r="B277" t="str">
            <v>Pineapple 8CT / 40 LB Full Green to Slight Color Break (1.5-2.5 KG EA)</v>
          </cell>
          <cell r="C277" t="str">
            <v>KG</v>
          </cell>
          <cell r="D277">
            <v>0.98378087031544326</v>
          </cell>
        </row>
        <row r="278">
          <cell r="A278" t="str">
            <v>20-100000786</v>
          </cell>
          <cell r="B278" t="str">
            <v>Pear, Prickly Fruit, Fresh</v>
          </cell>
          <cell r="C278" t="str">
            <v>KG</v>
          </cell>
          <cell r="D278">
            <v>4.2769675634900679</v>
          </cell>
        </row>
        <row r="279">
          <cell r="A279" t="str">
            <v>20-100000787</v>
          </cell>
          <cell r="B279" t="str">
            <v>Plums Blue/Red 90-100 CT / 100-130 GRM</v>
          </cell>
          <cell r="C279" t="str">
            <v>KG</v>
          </cell>
          <cell r="D279">
            <v>2.0896099363764082</v>
          </cell>
        </row>
        <row r="280">
          <cell r="A280" t="str">
            <v>20-100000788</v>
          </cell>
          <cell r="B280" t="str">
            <v>Berries, Strawberries No.1 Medium</v>
          </cell>
          <cell r="C280" t="str">
            <v>KG</v>
          </cell>
          <cell r="D280">
            <v>5.1745613390148542</v>
          </cell>
        </row>
        <row r="281">
          <cell r="A281" t="str">
            <v>20-100000789</v>
          </cell>
          <cell r="B281" t="str">
            <v>TANGERINES US FANCY 120 CT/35 LB  (130 GRM EA)</v>
          </cell>
          <cell r="C281" t="str">
            <v>KG</v>
          </cell>
          <cell r="D281">
            <v>1.4979788067307085</v>
          </cell>
        </row>
        <row r="282">
          <cell r="A282" t="str">
            <v>20-100000790</v>
          </cell>
          <cell r="B282" t="str">
            <v>TANGELOS/ MANDARINS US FANCY 120 CT/35 LB (130 GRM EA)</v>
          </cell>
          <cell r="C282" t="str">
            <v>KG</v>
          </cell>
          <cell r="D282">
            <v>1.6354720911632867</v>
          </cell>
        </row>
        <row r="283">
          <cell r="A283" t="str">
            <v>20-100000791</v>
          </cell>
          <cell r="B283" t="str">
            <v>Watermelon Red, Seedless, US Fancy / EU No.1 , 5.0-11.0 KG (CT TBD)</v>
          </cell>
          <cell r="C283" t="str">
            <v>KG</v>
          </cell>
          <cell r="D283">
            <v>0.72387283540529779</v>
          </cell>
        </row>
        <row r="284">
          <cell r="A284" t="str">
            <v>20-100000793</v>
          </cell>
          <cell r="B284" t="str">
            <v>Berries, Blueberries (Club Pack For US, If Available)</v>
          </cell>
          <cell r="C284" t="str">
            <v>KG</v>
          </cell>
          <cell r="D284">
            <v>13.446952501636193</v>
          </cell>
        </row>
        <row r="285">
          <cell r="A285" t="str">
            <v>20-100000794</v>
          </cell>
          <cell r="B285" t="str">
            <v>Berries, Raspberries (Club Pack for US, If Available)</v>
          </cell>
          <cell r="C285" t="str">
            <v>KG</v>
          </cell>
          <cell r="D285">
            <v>17.56377044743806</v>
          </cell>
        </row>
        <row r="286">
          <cell r="A286" t="str">
            <v>20-100000795</v>
          </cell>
          <cell r="B286" t="str">
            <v>Grapefruit, Sections Pink 1 GL</v>
          </cell>
          <cell r="C286" t="str">
            <v>EA</v>
          </cell>
          <cell r="D286">
            <v>4.3787234042553189</v>
          </cell>
        </row>
        <row r="287">
          <cell r="A287" t="str">
            <v>20-100000796</v>
          </cell>
          <cell r="B287" t="str">
            <v>Orange, Segments, 1 Gallon</v>
          </cell>
          <cell r="C287" t="str">
            <v>EA</v>
          </cell>
          <cell r="D287">
            <v>10.511944444444444</v>
          </cell>
        </row>
        <row r="288">
          <cell r="A288" t="str">
            <v>20-100000797</v>
          </cell>
          <cell r="B288" t="str">
            <v>Starfruit, Carambola, 20 CT, 160-190 GR</v>
          </cell>
          <cell r="C288" t="str">
            <v>KG</v>
          </cell>
          <cell r="D288">
            <v>1.4018000000000002</v>
          </cell>
        </row>
        <row r="289">
          <cell r="A289" t="str">
            <v>20-100000798</v>
          </cell>
          <cell r="B289" t="str">
            <v>Apple Fuji, US Extra Fancy / EU No.1, 125 CT, 150-190 GR</v>
          </cell>
          <cell r="C289" t="str">
            <v>KG</v>
          </cell>
          <cell r="D289">
            <v>1.8113004711164509</v>
          </cell>
        </row>
        <row r="290">
          <cell r="A290" t="str">
            <v>20-100000799</v>
          </cell>
          <cell r="B290" t="str">
            <v>Berries, Cape Gooseberries / Physalis</v>
          </cell>
          <cell r="C290" t="str">
            <v>KG</v>
          </cell>
          <cell r="D290">
            <v>11.550131233595801</v>
          </cell>
        </row>
        <row r="291">
          <cell r="A291" t="str">
            <v>20-100000800</v>
          </cell>
          <cell r="B291" t="str">
            <v>Currant, Red, Fresh</v>
          </cell>
          <cell r="C291" t="str">
            <v>KG</v>
          </cell>
          <cell r="D291">
            <v>0</v>
          </cell>
        </row>
        <row r="292">
          <cell r="A292" t="str">
            <v>20-100000801</v>
          </cell>
          <cell r="B292" t="str">
            <v>Cherries, Sweet, Fresh</v>
          </cell>
          <cell r="C292" t="str">
            <v>KG</v>
          </cell>
          <cell r="D292">
            <v>13.807253333333332</v>
          </cell>
        </row>
        <row r="293">
          <cell r="A293" t="str">
            <v>20-100000802</v>
          </cell>
          <cell r="B293" t="str">
            <v>Artichokes, Whole, Medium, 225-250 GR, Fresh</v>
          </cell>
          <cell r="C293" t="str">
            <v>KG</v>
          </cell>
          <cell r="D293">
            <v>3.1280859350461712</v>
          </cell>
        </row>
        <row r="294">
          <cell r="A294" t="str">
            <v>20-100000803</v>
          </cell>
          <cell r="B294" t="str">
            <v>Asparagus, Green, Medium, 8-12 MM Dia</v>
          </cell>
          <cell r="C294" t="str">
            <v>KG</v>
          </cell>
          <cell r="D294">
            <v>5.6399132995787991</v>
          </cell>
        </row>
        <row r="295">
          <cell r="A295" t="str">
            <v>20-100000804</v>
          </cell>
          <cell r="B295" t="str">
            <v>Lettuce Baby Bibb/Limestone</v>
          </cell>
          <cell r="C295" t="str">
            <v>KG</v>
          </cell>
          <cell r="D295">
            <v>4.5717048908538276</v>
          </cell>
        </row>
        <row r="296">
          <cell r="A296" t="str">
            <v>20-100000805</v>
          </cell>
          <cell r="B296" t="str">
            <v>Lettuce Green Oak</v>
          </cell>
          <cell r="C296" t="str">
            <v>KG</v>
          </cell>
          <cell r="D296">
            <v>2.1508000000000003</v>
          </cell>
        </row>
        <row r="297">
          <cell r="A297" t="str">
            <v>20-100000806</v>
          </cell>
          <cell r="B297" t="str">
            <v>Beetroot Red Topped, Fresh, Raw</v>
          </cell>
          <cell r="C297" t="str">
            <v>KG</v>
          </cell>
          <cell r="D297">
            <v>0.87582677996088276</v>
          </cell>
        </row>
        <row r="298">
          <cell r="A298" t="str">
            <v>20-100000807</v>
          </cell>
          <cell r="B298" t="str">
            <v>Broccoli, Trimmed, 3-4 CM 1/2 Inch Stalk, No Ice</v>
          </cell>
          <cell r="C298" t="str">
            <v>KG</v>
          </cell>
          <cell r="D298">
            <v>1.8012802145814641</v>
          </cell>
        </row>
        <row r="299">
          <cell r="A299" t="str">
            <v>20-100000808</v>
          </cell>
          <cell r="B299" t="str">
            <v>Cabbage Green</v>
          </cell>
          <cell r="C299" t="str">
            <v>KG</v>
          </cell>
          <cell r="D299">
            <v>0.49412562647086938</v>
          </cell>
        </row>
        <row r="300">
          <cell r="A300" t="str">
            <v>20-100000809</v>
          </cell>
          <cell r="B300" t="str">
            <v>Cabbage Red</v>
          </cell>
          <cell r="C300" t="str">
            <v>KG</v>
          </cell>
          <cell r="D300">
            <v>0.93911353408326559</v>
          </cell>
        </row>
        <row r="301">
          <cell r="A301" t="str">
            <v>20-100000810</v>
          </cell>
          <cell r="B301" t="str">
            <v>Cabbage Chinese ( Napa )</v>
          </cell>
          <cell r="C301" t="str">
            <v>KG</v>
          </cell>
          <cell r="D301">
            <v>1.2712204149416686</v>
          </cell>
        </row>
        <row r="302">
          <cell r="A302" t="str">
            <v>20-100000811</v>
          </cell>
          <cell r="B302" t="str">
            <v>Carrots, Medium, 200-300 MM No Top</v>
          </cell>
          <cell r="C302" t="str">
            <v>KG</v>
          </cell>
          <cell r="D302">
            <v>0.62434921256478126</v>
          </cell>
        </row>
        <row r="303">
          <cell r="A303" t="str">
            <v>20-100000812</v>
          </cell>
          <cell r="B303" t="str">
            <v>Cauliflower, White, Trimmed, 9-12 CT / 800-1400 GRM</v>
          </cell>
          <cell r="C303" t="str">
            <v>KG</v>
          </cell>
          <cell r="D303">
            <v>1.3886398660414923</v>
          </cell>
        </row>
        <row r="304">
          <cell r="A304" t="str">
            <v>20-100000813</v>
          </cell>
          <cell r="B304" t="str">
            <v>Celery, US No.1, Green, 700-800 Grms Trimmed, US 24 CT</v>
          </cell>
          <cell r="C304" t="str">
            <v>KG</v>
          </cell>
          <cell r="D304">
            <v>0.84550269738361339</v>
          </cell>
        </row>
        <row r="305">
          <cell r="A305" t="str">
            <v>20-100000814</v>
          </cell>
          <cell r="B305" t="str">
            <v>Cucumber, Medium, 150+ GRM</v>
          </cell>
          <cell r="C305" t="str">
            <v>KG</v>
          </cell>
          <cell r="D305">
            <v>0.89628300437778297</v>
          </cell>
        </row>
        <row r="306">
          <cell r="A306" t="str">
            <v>20-100000815</v>
          </cell>
          <cell r="B306" t="str">
            <v>Eggplant Dark Purple, No.1, Medium 300-400 GRM</v>
          </cell>
          <cell r="C306" t="str">
            <v>KG</v>
          </cell>
          <cell r="D306">
            <v>1.3428819463590245</v>
          </cell>
        </row>
        <row r="307">
          <cell r="A307" t="str">
            <v>20-100000816</v>
          </cell>
          <cell r="B307" t="str">
            <v>Fennel Anise, Topped</v>
          </cell>
          <cell r="C307" t="str">
            <v>KG</v>
          </cell>
          <cell r="D307">
            <v>2.0565801077902992</v>
          </cell>
        </row>
        <row r="308">
          <cell r="A308" t="str">
            <v>20-100000817</v>
          </cell>
          <cell r="B308" t="str">
            <v>Garlic, Whole, Jumbo</v>
          </cell>
          <cell r="C308" t="str">
            <v>KG</v>
          </cell>
          <cell r="D308">
            <v>3.7167519551993813</v>
          </cell>
        </row>
        <row r="309">
          <cell r="A309" t="str">
            <v>20-100000818</v>
          </cell>
          <cell r="B309" t="str">
            <v>Ginger Root</v>
          </cell>
          <cell r="C309" t="str">
            <v>KG</v>
          </cell>
          <cell r="D309">
            <v>1.8090728073392273</v>
          </cell>
        </row>
        <row r="310">
          <cell r="A310" t="str">
            <v>20-100000819</v>
          </cell>
          <cell r="B310" t="str">
            <v>Kale, Ornamental, Flowering</v>
          </cell>
          <cell r="C310" t="str">
            <v>KG</v>
          </cell>
          <cell r="D310">
            <v>2.0949771689497716</v>
          </cell>
        </row>
        <row r="311">
          <cell r="A311" t="str">
            <v>20-100000820</v>
          </cell>
          <cell r="B311" t="str">
            <v>Leek, Medium, Trimmed, No Ice</v>
          </cell>
          <cell r="C311" t="str">
            <v>KG</v>
          </cell>
          <cell r="D311">
            <v>1.8780831819886967</v>
          </cell>
        </row>
        <row r="312">
          <cell r="A312" t="str">
            <v>20-100000821</v>
          </cell>
          <cell r="B312" t="str">
            <v>Mushroom White, Clean, Medium, Fresh</v>
          </cell>
          <cell r="C312" t="str">
            <v>KG</v>
          </cell>
          <cell r="D312">
            <v>3.5368794313698091</v>
          </cell>
        </row>
        <row r="313">
          <cell r="A313" t="str">
            <v>20-100000822</v>
          </cell>
          <cell r="B313" t="str">
            <v>Sprouts Alfalfa, Bulk, Fresh</v>
          </cell>
          <cell r="C313" t="str">
            <v>KG</v>
          </cell>
          <cell r="D313">
            <v>5.180518978896731</v>
          </cell>
        </row>
        <row r="314">
          <cell r="A314" t="str">
            <v>20-100000823</v>
          </cell>
          <cell r="B314" t="str">
            <v>Lettuce Arugula / Rocket</v>
          </cell>
          <cell r="C314" t="str">
            <v>KG</v>
          </cell>
          <cell r="D314">
            <v>7.0328771936429053</v>
          </cell>
        </row>
        <row r="315">
          <cell r="A315" t="str">
            <v>20-100000824</v>
          </cell>
          <cell r="B315" t="str">
            <v>Lettuce Endive / Belgian Yellow Chickory / Witloof, Size 4-5 IN, 10-13 CM</v>
          </cell>
          <cell r="C315" t="str">
            <v>KG</v>
          </cell>
          <cell r="D315">
            <v>4.3821302637713346</v>
          </cell>
        </row>
        <row r="316">
          <cell r="A316" t="str">
            <v>20-100000825</v>
          </cell>
          <cell r="B316" t="str">
            <v>Lettuce Frisee / Curly Endive</v>
          </cell>
          <cell r="C316" t="str">
            <v>KG</v>
          </cell>
          <cell r="D316">
            <v>3.9670416739438807</v>
          </cell>
        </row>
        <row r="317">
          <cell r="A317" t="str">
            <v>20-100000826</v>
          </cell>
          <cell r="B317" t="str">
            <v>Lettuce Escarole</v>
          </cell>
          <cell r="C317" t="str">
            <v>KG</v>
          </cell>
          <cell r="D317">
            <v>2.4664714137531272</v>
          </cell>
        </row>
        <row r="318">
          <cell r="A318" t="str">
            <v>20-100000827</v>
          </cell>
          <cell r="B318" t="str">
            <v>Lettuce Boston/Butter/Bibb</v>
          </cell>
          <cell r="C318" t="str">
            <v>KG</v>
          </cell>
          <cell r="D318">
            <v>1.7581783962807378</v>
          </cell>
        </row>
        <row r="319">
          <cell r="A319" t="str">
            <v>20-100000828</v>
          </cell>
          <cell r="B319" t="str">
            <v>Lettuce Green Leaf</v>
          </cell>
          <cell r="C319" t="str">
            <v>KG</v>
          </cell>
          <cell r="D319">
            <v>1.8390565286624208</v>
          </cell>
        </row>
        <row r="320">
          <cell r="A320" t="str">
            <v>20-100000829</v>
          </cell>
          <cell r="B320" t="str">
            <v>LETTUCE ICEBERG</v>
          </cell>
          <cell r="C320" t="str">
            <v>KG</v>
          </cell>
          <cell r="D320">
            <v>0.87444627568617705</v>
          </cell>
        </row>
        <row r="321">
          <cell r="A321" t="str">
            <v>20-100000830</v>
          </cell>
          <cell r="B321" t="str">
            <v>LETTUCE ICEBERG CLEAN &amp; TRIM CORE IN</v>
          </cell>
          <cell r="C321" t="str">
            <v>KG</v>
          </cell>
          <cell r="D321">
            <v>0.87464661654135334</v>
          </cell>
        </row>
        <row r="322">
          <cell r="A322" t="str">
            <v>20-100000831</v>
          </cell>
          <cell r="B322" t="str">
            <v>Lettuce Raddicchio, Round, 200-300 GR</v>
          </cell>
          <cell r="C322" t="str">
            <v>KG</v>
          </cell>
          <cell r="D322">
            <v>3.4615655546485553</v>
          </cell>
        </row>
        <row r="323">
          <cell r="A323" t="str">
            <v>20-100000832</v>
          </cell>
          <cell r="B323" t="str">
            <v>Lettuce Red Leaf (Coral)</v>
          </cell>
          <cell r="C323" t="str">
            <v>KG</v>
          </cell>
          <cell r="D323">
            <v>2.0207360141263342</v>
          </cell>
        </row>
        <row r="324">
          <cell r="A324" t="str">
            <v>20-100000833</v>
          </cell>
          <cell r="B324" t="str">
            <v>Lettuce Romaine, No Roots</v>
          </cell>
          <cell r="C324" t="str">
            <v>KG</v>
          </cell>
          <cell r="D324">
            <v>1.1850035776420109</v>
          </cell>
        </row>
        <row r="325">
          <cell r="A325" t="str">
            <v>20-100000834</v>
          </cell>
          <cell r="B325" t="str">
            <v>Lettuce Spring Mix / Mesclun</v>
          </cell>
          <cell r="C325" t="str">
            <v>KG</v>
          </cell>
          <cell r="D325">
            <v>4.6209881134035165</v>
          </cell>
        </row>
        <row r="326">
          <cell r="A326" t="str">
            <v>20-100000835</v>
          </cell>
          <cell r="B326" t="str">
            <v>Onion Yellow, Medium 60-80 MM Dia</v>
          </cell>
          <cell r="C326" t="str">
            <v>KG</v>
          </cell>
          <cell r="D326">
            <v>0.54812114733273298</v>
          </cell>
        </row>
        <row r="327">
          <cell r="A327" t="str">
            <v>20-100000836</v>
          </cell>
          <cell r="B327" t="str">
            <v>Onion, Spring Green, Trimmed, Pencil Size</v>
          </cell>
          <cell r="C327" t="str">
            <v>KG</v>
          </cell>
          <cell r="D327">
            <v>2.2685805122337177</v>
          </cell>
        </row>
        <row r="328">
          <cell r="A328" t="str">
            <v>20-100000837</v>
          </cell>
          <cell r="B328" t="str">
            <v>Onion White, Medium 60-80 MM Dia</v>
          </cell>
          <cell r="C328" t="str">
            <v>KG</v>
          </cell>
          <cell r="D328">
            <v>1.23</v>
          </cell>
        </row>
        <row r="329">
          <cell r="A329" t="str">
            <v>20-100000838</v>
          </cell>
          <cell r="B329" t="str">
            <v>Onion Red, Medium 60-80 MM Dia</v>
          </cell>
          <cell r="C329" t="str">
            <v>KG</v>
          </cell>
          <cell r="D329">
            <v>0.86300254376724184</v>
          </cell>
        </row>
        <row r="330">
          <cell r="A330" t="str">
            <v>20-100000839</v>
          </cell>
          <cell r="B330" t="str">
            <v>Herb, Parsley, Curly, Bulk, Fresh</v>
          </cell>
          <cell r="C330" t="str">
            <v>KG</v>
          </cell>
          <cell r="D330">
            <v>3.4261917226262537</v>
          </cell>
        </row>
        <row r="331">
          <cell r="A331" t="str">
            <v>20-100000840</v>
          </cell>
          <cell r="B331" t="str">
            <v>Pepper Bell, Capsicum, Green, 200 GRM +</v>
          </cell>
          <cell r="C331" t="str">
            <v>KG</v>
          </cell>
          <cell r="D331">
            <v>1.4539900651228783</v>
          </cell>
        </row>
        <row r="332">
          <cell r="A332" t="str">
            <v>20-100000841</v>
          </cell>
          <cell r="B332" t="str">
            <v>Pepper Bell, Capsicum, Red, 200 GRM +</v>
          </cell>
          <cell r="C332" t="str">
            <v>KG</v>
          </cell>
          <cell r="D332">
            <v>2.050680758989921</v>
          </cell>
        </row>
        <row r="333">
          <cell r="A333" t="str">
            <v>20-100000842</v>
          </cell>
          <cell r="B333" t="str">
            <v>Pepper Bell, Capsicum, Yellow, 200 GRM +</v>
          </cell>
          <cell r="C333" t="str">
            <v>KG</v>
          </cell>
          <cell r="D333">
            <v>2.5341770327878668</v>
          </cell>
        </row>
        <row r="334">
          <cell r="A334" t="str">
            <v>20-100000843</v>
          </cell>
          <cell r="B334" t="str">
            <v>Potato, Utility, 140-250 Grm US No. 1</v>
          </cell>
          <cell r="C334" t="str">
            <v>KG</v>
          </cell>
          <cell r="D334">
            <v>0.62419730274639795</v>
          </cell>
        </row>
        <row r="335">
          <cell r="A335" t="str">
            <v>20-100000844</v>
          </cell>
          <cell r="B335" t="str">
            <v>Potato, Red, Size B</v>
          </cell>
          <cell r="C335" t="str">
            <v>KG</v>
          </cell>
          <cell r="D335">
            <v>0.89762236349719349</v>
          </cell>
        </row>
        <row r="336">
          <cell r="A336" t="str">
            <v>20-100000845</v>
          </cell>
          <cell r="B336" t="str">
            <v>Potatoes Baking/Russet Oblong, 100 CT, Diameter asorted 55MM+, Packed in Boxes</v>
          </cell>
          <cell r="C336" t="str">
            <v>KG</v>
          </cell>
          <cell r="D336">
            <v>0.86501567572524085</v>
          </cell>
        </row>
        <row r="337">
          <cell r="A337" t="str">
            <v>20-100000846</v>
          </cell>
          <cell r="B337" t="str">
            <v>POTATOES SWEET (RED YAMS)</v>
          </cell>
          <cell r="C337" t="str">
            <v>KG</v>
          </cell>
          <cell r="D337">
            <v>0.92359521968310088</v>
          </cell>
        </row>
        <row r="338">
          <cell r="A338" t="str">
            <v>20-100000847</v>
          </cell>
          <cell r="B338" t="str">
            <v>Radish Red Topless, Medium</v>
          </cell>
          <cell r="C338" t="str">
            <v>KG</v>
          </cell>
          <cell r="D338">
            <v>1.6873159310004204</v>
          </cell>
        </row>
        <row r="339">
          <cell r="A339" t="str">
            <v>20-100000848</v>
          </cell>
          <cell r="B339" t="str">
            <v>Rutabaga</v>
          </cell>
          <cell r="C339" t="str">
            <v>KG</v>
          </cell>
          <cell r="D339">
            <v>1.1048526274691761</v>
          </cell>
        </row>
        <row r="340">
          <cell r="A340" t="str">
            <v>20-100000849</v>
          </cell>
          <cell r="B340" t="str">
            <v>Spinach Leaves, Loose, Clean</v>
          </cell>
          <cell r="C340" t="str">
            <v>KG</v>
          </cell>
          <cell r="D340">
            <v>4.7431370064330531</v>
          </cell>
        </row>
        <row r="341">
          <cell r="A341" t="str">
            <v>20-100000850</v>
          </cell>
          <cell r="B341" t="str">
            <v>Pumpkin, Calabase, Medium, 5-7 KG</v>
          </cell>
          <cell r="C341" t="str">
            <v>KG</v>
          </cell>
          <cell r="D341">
            <v>0.70453653361774904</v>
          </cell>
        </row>
        <row r="342">
          <cell r="A342" t="str">
            <v>20-100000851</v>
          </cell>
          <cell r="B342" t="str">
            <v>Squash Zucchini Green No.1, 6 Inch / 15.25 CM Courgette</v>
          </cell>
          <cell r="C342" t="str">
            <v>KG</v>
          </cell>
          <cell r="D342">
            <v>1.128302722822577</v>
          </cell>
        </row>
        <row r="343">
          <cell r="A343" t="str">
            <v>20-100000852</v>
          </cell>
          <cell r="B343" t="str">
            <v>Swiss Chard, Green</v>
          </cell>
          <cell r="C343" t="str">
            <v>KG</v>
          </cell>
          <cell r="D343">
            <v>2.4712117417970751</v>
          </cell>
        </row>
        <row r="344">
          <cell r="A344" t="str">
            <v>20-100000853</v>
          </cell>
          <cell r="B344" t="str">
            <v>Tomato Cherry, Red / Stage 5</v>
          </cell>
          <cell r="C344" t="str">
            <v>KG</v>
          </cell>
          <cell r="D344">
            <v>3.0472479637065746</v>
          </cell>
        </row>
        <row r="345">
          <cell r="A345" t="str">
            <v>20-100000854</v>
          </cell>
          <cell r="B345" t="str">
            <v>Tomato, Round, Pink / Stage 4, Medium / 57-67 MM Dia, Bulk</v>
          </cell>
          <cell r="C345" t="str">
            <v>KG</v>
          </cell>
          <cell r="D345">
            <v>1.2044340431608311</v>
          </cell>
        </row>
        <row r="346">
          <cell r="A346" t="str">
            <v>20-100000855</v>
          </cell>
          <cell r="B346" t="str">
            <v>Tomato, Round, Red / Stage 5, Medium / 57-67 MM Dia, Bulk</v>
          </cell>
          <cell r="C346" t="str">
            <v>KG</v>
          </cell>
          <cell r="D346">
            <v>1.3106766403942827</v>
          </cell>
        </row>
        <row r="347">
          <cell r="A347" t="str">
            <v>20-100000856</v>
          </cell>
          <cell r="B347" t="str">
            <v>Turnip, White, Medium, Topped</v>
          </cell>
          <cell r="C347" t="str">
            <v>KG</v>
          </cell>
          <cell r="D347">
            <v>1.4031000516602923</v>
          </cell>
        </row>
        <row r="348">
          <cell r="A348" t="str">
            <v>20-100000857</v>
          </cell>
          <cell r="B348" t="str">
            <v>Micro Greens, Watercress</v>
          </cell>
          <cell r="C348" t="str">
            <v>KG</v>
          </cell>
          <cell r="D348">
            <v>4.8047567808244596</v>
          </cell>
        </row>
        <row r="349">
          <cell r="A349" t="str">
            <v>20-100000858</v>
          </cell>
          <cell r="B349" t="str">
            <v>Squash Zucchini Yellow No.1, 6 Inch / 15.25 CM Courgette</v>
          </cell>
          <cell r="C349" t="str">
            <v>KG</v>
          </cell>
          <cell r="D349">
            <v>1.5241809192926281</v>
          </cell>
        </row>
        <row r="350">
          <cell r="A350" t="str">
            <v>20-100000859</v>
          </cell>
          <cell r="B350" t="str">
            <v>Sprouts, Soya Bean, Fresh</v>
          </cell>
          <cell r="C350" t="str">
            <v>KG</v>
          </cell>
          <cell r="D350">
            <v>2.0247207075408964</v>
          </cell>
        </row>
        <row r="351">
          <cell r="A351" t="str">
            <v>20-100000860</v>
          </cell>
          <cell r="B351" t="str">
            <v>Tomatillos</v>
          </cell>
          <cell r="C351" t="str">
            <v>KG</v>
          </cell>
          <cell r="D351">
            <v>1.6742537091104093</v>
          </cell>
        </row>
        <row r="352">
          <cell r="A352" t="str">
            <v>20-100000861</v>
          </cell>
          <cell r="B352" t="str">
            <v>Tomato Roma / Plum, Red Stage 5, Medium 47/57 MM, Bulk</v>
          </cell>
          <cell r="C352" t="str">
            <v>KG</v>
          </cell>
          <cell r="D352">
            <v>1.5358484275851272</v>
          </cell>
        </row>
        <row r="353">
          <cell r="A353" t="str">
            <v>20-100000862</v>
          </cell>
          <cell r="B353" t="str">
            <v>Parsnips, Bulk</v>
          </cell>
          <cell r="C353" t="str">
            <v>KG</v>
          </cell>
          <cell r="D353">
            <v>2.2365942028985506</v>
          </cell>
        </row>
        <row r="354">
          <cell r="A354" t="str">
            <v>20-100000863</v>
          </cell>
          <cell r="B354" t="str">
            <v>Daikon, Radish White, Fresh</v>
          </cell>
          <cell r="C354" t="str">
            <v>KG</v>
          </cell>
          <cell r="D354">
            <v>1.2264890963146668</v>
          </cell>
        </row>
        <row r="355">
          <cell r="A355" t="str">
            <v>20-100000864</v>
          </cell>
          <cell r="B355" t="str">
            <v>Shallot</v>
          </cell>
          <cell r="C355" t="str">
            <v>KG</v>
          </cell>
          <cell r="D355">
            <v>2.6832860397266289</v>
          </cell>
        </row>
        <row r="356">
          <cell r="A356" t="str">
            <v>20-100000865</v>
          </cell>
          <cell r="B356" t="str">
            <v>Mushroom Enoki, Fresh 3.5 oz Package</v>
          </cell>
          <cell r="C356" t="str">
            <v>EA</v>
          </cell>
          <cell r="D356">
            <v>0.49983158491887275</v>
          </cell>
        </row>
        <row r="357">
          <cell r="A357" t="str">
            <v>20-100000866</v>
          </cell>
          <cell r="B357" t="str">
            <v>Carrots Baby, With Tops On</v>
          </cell>
          <cell r="C357" t="str">
            <v>KG</v>
          </cell>
          <cell r="D357">
            <v>3.3611026033690656</v>
          </cell>
        </row>
        <row r="358">
          <cell r="A358" t="str">
            <v>20-100000867</v>
          </cell>
          <cell r="B358" t="str">
            <v>Squash, Pattypan, Yellow, Baby</v>
          </cell>
          <cell r="C358" t="str">
            <v>KG</v>
          </cell>
          <cell r="D358">
            <v>5.073745044657783</v>
          </cell>
        </row>
        <row r="359">
          <cell r="A359" t="str">
            <v>20-100000868</v>
          </cell>
          <cell r="B359" t="str">
            <v>Squash Zucchini Baby</v>
          </cell>
          <cell r="C359" t="str">
            <v>KG</v>
          </cell>
          <cell r="D359">
            <v>5.8174135599768197</v>
          </cell>
        </row>
        <row r="360">
          <cell r="A360" t="str">
            <v>20-100000869</v>
          </cell>
          <cell r="B360" t="str">
            <v>GARLIC PEELED 1 GAL</v>
          </cell>
          <cell r="C360" t="str">
            <v>EA</v>
          </cell>
          <cell r="D360">
            <v>11.940524044120853</v>
          </cell>
        </row>
        <row r="361">
          <cell r="A361" t="str">
            <v>20-100000870</v>
          </cell>
          <cell r="B361" t="str">
            <v>Mushroom Shitake No.1, Fresh</v>
          </cell>
          <cell r="C361" t="str">
            <v>KG</v>
          </cell>
          <cell r="D361">
            <v>7.1097876983224984</v>
          </cell>
        </row>
        <row r="362">
          <cell r="A362" t="str">
            <v>20-100000871</v>
          </cell>
          <cell r="B362" t="str">
            <v>POTATOES BAKING 70 CT/50 LB US #1</v>
          </cell>
          <cell r="C362" t="str">
            <v>KG</v>
          </cell>
          <cell r="D362">
            <v>1.0525490196078431</v>
          </cell>
        </row>
        <row r="363">
          <cell r="A363" t="str">
            <v>20-100000872</v>
          </cell>
          <cell r="B363" t="str">
            <v>Turnip, White, Baby, Top On</v>
          </cell>
          <cell r="C363" t="str">
            <v>KG</v>
          </cell>
          <cell r="D363">
            <v>6.0310000000000006</v>
          </cell>
        </row>
        <row r="364">
          <cell r="A364" t="str">
            <v>20-100000873</v>
          </cell>
          <cell r="B364" t="str">
            <v>Peppers, Serrano, Green</v>
          </cell>
          <cell r="C364" t="str">
            <v>KG</v>
          </cell>
          <cell r="D364">
            <v>3.1309227195500866</v>
          </cell>
        </row>
        <row r="365">
          <cell r="A365" t="str">
            <v>20-100000874</v>
          </cell>
          <cell r="B365" t="str">
            <v>Cabbage Bok Choy</v>
          </cell>
          <cell r="C365" t="str">
            <v>KG</v>
          </cell>
          <cell r="D365">
            <v>1.3544097821834484</v>
          </cell>
        </row>
        <row r="366">
          <cell r="A366" t="str">
            <v>20-100000875</v>
          </cell>
          <cell r="B366" t="str">
            <v>Celery Root / Celeriac</v>
          </cell>
          <cell r="C366" t="str">
            <v>KG</v>
          </cell>
          <cell r="D366">
            <v>2.5036868212897168</v>
          </cell>
        </row>
        <row r="367">
          <cell r="A367" t="str">
            <v>20-100000876</v>
          </cell>
          <cell r="B367" t="str">
            <v>Herb, Basil, Bulk, Fresh</v>
          </cell>
          <cell r="C367" t="str">
            <v>KG</v>
          </cell>
          <cell r="D367">
            <v>8.699159047911488</v>
          </cell>
        </row>
        <row r="368">
          <cell r="A368" t="str">
            <v>20-100000877</v>
          </cell>
          <cell r="B368" t="str">
            <v>Herb, Dill, Bulk, Fresh</v>
          </cell>
          <cell r="C368" t="str">
            <v>KG</v>
          </cell>
          <cell r="D368">
            <v>14.493091046753737</v>
          </cell>
        </row>
        <row r="369">
          <cell r="A369" t="str">
            <v>20-100000878</v>
          </cell>
          <cell r="B369" t="str">
            <v>Herb, Mint</v>
          </cell>
          <cell r="C369" t="str">
            <v>KG</v>
          </cell>
          <cell r="D369">
            <v>7.8941059107157736</v>
          </cell>
        </row>
        <row r="370">
          <cell r="A370" t="str">
            <v>20-100000879</v>
          </cell>
          <cell r="B370" t="str">
            <v>Herb, Rosemary, Bulk, Fresh</v>
          </cell>
          <cell r="C370" t="str">
            <v>KG</v>
          </cell>
          <cell r="D370">
            <v>10.943835988414191</v>
          </cell>
        </row>
        <row r="371">
          <cell r="A371" t="str">
            <v>20-100000880</v>
          </cell>
          <cell r="B371" t="str">
            <v>Herb, Sage, Bulk, Fresh</v>
          </cell>
          <cell r="C371" t="str">
            <v>KG</v>
          </cell>
          <cell r="D371">
            <v>13.758424672591939</v>
          </cell>
        </row>
        <row r="372">
          <cell r="A372" t="str">
            <v>20-100000881</v>
          </cell>
          <cell r="B372" t="str">
            <v>Herb, Tarragon, Bulk, Fresh</v>
          </cell>
          <cell r="C372" t="str">
            <v>KG</v>
          </cell>
          <cell r="D372">
            <v>15.215200963749862</v>
          </cell>
        </row>
        <row r="373">
          <cell r="A373" t="str">
            <v>20-100000882</v>
          </cell>
          <cell r="B373" t="str">
            <v>Herb, Chives, Bulk, Fresh</v>
          </cell>
          <cell r="C373" t="str">
            <v>KG</v>
          </cell>
          <cell r="D373">
            <v>12.534666645536522</v>
          </cell>
        </row>
        <row r="374">
          <cell r="A374" t="str">
            <v>20-100000883</v>
          </cell>
          <cell r="B374" t="str">
            <v>Herb, Coriander / Cilantro, Bulk, Fresh</v>
          </cell>
          <cell r="C374" t="str">
            <v>KG</v>
          </cell>
          <cell r="D374">
            <v>3.699263020994612</v>
          </cell>
        </row>
        <row r="375">
          <cell r="A375" t="str">
            <v>20-100000884</v>
          </cell>
          <cell r="B375" t="str">
            <v>Leaves, Lemon, On Branch</v>
          </cell>
          <cell r="C375" t="str">
            <v>KG</v>
          </cell>
          <cell r="D375">
            <v>12.650882426050211</v>
          </cell>
        </row>
        <row r="376">
          <cell r="A376" t="str">
            <v>20-100000885</v>
          </cell>
          <cell r="B376" t="str">
            <v>Herb, Marjoram, Bulk, Fresh</v>
          </cell>
          <cell r="C376" t="str">
            <v>KG</v>
          </cell>
          <cell r="D376">
            <v>14.107694684796044</v>
          </cell>
        </row>
        <row r="377">
          <cell r="A377" t="str">
            <v>20-100000886</v>
          </cell>
          <cell r="B377" t="str">
            <v>Herb, Thyme, Bulk, Fresh</v>
          </cell>
          <cell r="C377" t="str">
            <v>KG</v>
          </cell>
          <cell r="D377">
            <v>11.792338379146404</v>
          </cell>
        </row>
        <row r="378">
          <cell r="A378" t="str">
            <v>20-100000887</v>
          </cell>
          <cell r="B378" t="str">
            <v>Herb, Lemongrass, Bulk, Fresh</v>
          </cell>
          <cell r="C378" t="str">
            <v>KG</v>
          </cell>
          <cell r="D378">
            <v>4.8015628546415483</v>
          </cell>
        </row>
        <row r="379">
          <cell r="A379" t="str">
            <v>20-100000888</v>
          </cell>
          <cell r="B379" t="str">
            <v>Herb, Chervil, Bulk, Fresh</v>
          </cell>
          <cell r="C379" t="str">
            <v>KG</v>
          </cell>
          <cell r="D379">
            <v>25.232776280323453</v>
          </cell>
        </row>
        <row r="380">
          <cell r="A380" t="str">
            <v>20-100000889</v>
          </cell>
          <cell r="B380" t="str">
            <v>Almond Blanched Whole</v>
          </cell>
          <cell r="C380" t="str">
            <v>KG</v>
          </cell>
          <cell r="D380">
            <v>12.321973385264524</v>
          </cell>
        </row>
        <row r="381">
          <cell r="A381" t="str">
            <v>20-100000890</v>
          </cell>
          <cell r="B381" t="str">
            <v>Almonds Natural Sliced</v>
          </cell>
          <cell r="C381" t="str">
            <v>KG</v>
          </cell>
          <cell r="D381">
            <v>11.874766757096536</v>
          </cell>
        </row>
        <row r="382">
          <cell r="A382" t="str">
            <v>20-100000891</v>
          </cell>
          <cell r="B382" t="str">
            <v>Filberts Shelled (Hazelnuts)</v>
          </cell>
          <cell r="C382" t="str">
            <v>KG</v>
          </cell>
          <cell r="D382">
            <v>14.201610701610699</v>
          </cell>
        </row>
        <row r="383">
          <cell r="A383" t="str">
            <v>20-100000892</v>
          </cell>
          <cell r="B383" t="str">
            <v>Mixed Nuts In Shell</v>
          </cell>
          <cell r="C383" t="str">
            <v>KG</v>
          </cell>
          <cell r="D383">
            <v>5.2040451293340668</v>
          </cell>
        </row>
        <row r="384">
          <cell r="A384" t="str">
            <v>20-100000893</v>
          </cell>
          <cell r="B384" t="str">
            <v>Mixed Nuts With Peanuts</v>
          </cell>
          <cell r="C384" t="str">
            <v>KG</v>
          </cell>
          <cell r="D384">
            <v>0</v>
          </cell>
        </row>
        <row r="385">
          <cell r="A385" t="str">
            <v>20-100000894</v>
          </cell>
          <cell r="B385" t="str">
            <v>Nut Pecan Shelled</v>
          </cell>
          <cell r="C385" t="str">
            <v>KG</v>
          </cell>
          <cell r="D385">
            <v>14.7153614587736</v>
          </cell>
        </row>
        <row r="386">
          <cell r="A386" t="str">
            <v>20-100000895</v>
          </cell>
          <cell r="B386" t="str">
            <v>Pine Nuts Shelled (Pignolia)</v>
          </cell>
          <cell r="C386" t="str">
            <v>KG</v>
          </cell>
          <cell r="D386">
            <v>25.278397332720164</v>
          </cell>
        </row>
        <row r="387">
          <cell r="A387" t="str">
            <v>20-100000896</v>
          </cell>
          <cell r="B387" t="str">
            <v>Pistachio Green Shelled</v>
          </cell>
          <cell r="C387" t="str">
            <v>KG</v>
          </cell>
          <cell r="D387">
            <v>20.384442531028835</v>
          </cell>
        </row>
        <row r="388">
          <cell r="A388" t="str">
            <v>20-100000897</v>
          </cell>
          <cell r="B388" t="str">
            <v>Pumpkin Seeds Roasted Shelled</v>
          </cell>
          <cell r="C388" t="str">
            <v>KG</v>
          </cell>
          <cell r="D388">
            <v>6.662753945644714</v>
          </cell>
        </row>
        <row r="389">
          <cell r="A389" t="str">
            <v>20-100000898</v>
          </cell>
          <cell r="B389" t="str">
            <v>Sunflower Seeds Shelled</v>
          </cell>
          <cell r="C389" t="str">
            <v>KG</v>
          </cell>
          <cell r="D389">
            <v>1.9662970323362317</v>
          </cell>
        </row>
        <row r="390">
          <cell r="A390" t="str">
            <v>20-100000899</v>
          </cell>
          <cell r="B390" t="str">
            <v>Walnuts Halves &amp; Pieces Fancy</v>
          </cell>
          <cell r="C390" t="str">
            <v>KG</v>
          </cell>
          <cell r="D390">
            <v>7.4454685200973003</v>
          </cell>
        </row>
        <row r="391">
          <cell r="A391" t="str">
            <v>20-100000900</v>
          </cell>
          <cell r="B391" t="str">
            <v>Pistachio White In Shell</v>
          </cell>
          <cell r="C391" t="str">
            <v>KG</v>
          </cell>
          <cell r="D391">
            <v>16.029982363315696</v>
          </cell>
        </row>
        <row r="392">
          <cell r="A392" t="str">
            <v>20-100000901</v>
          </cell>
          <cell r="B392" t="str">
            <v>Chestnuts Dried Peeled</v>
          </cell>
          <cell r="C392" t="str">
            <v>KG</v>
          </cell>
          <cell r="D392">
            <v>11.022717711400928</v>
          </cell>
        </row>
        <row r="393">
          <cell r="A393" t="str">
            <v>20-100000902</v>
          </cell>
          <cell r="B393" t="str">
            <v>Macadamia Nuts Shelled Unsalted</v>
          </cell>
          <cell r="C393" t="str">
            <v>KG</v>
          </cell>
          <cell r="D393">
            <v>18.995683616674871</v>
          </cell>
        </row>
        <row r="394">
          <cell r="A394" t="str">
            <v>20-100000903</v>
          </cell>
          <cell r="B394" t="str">
            <v>Peanuts Blanched Unsalted</v>
          </cell>
          <cell r="C394" t="str">
            <v>KG</v>
          </cell>
          <cell r="D394">
            <v>2.2962788875832354</v>
          </cell>
        </row>
        <row r="395">
          <cell r="A395" t="str">
            <v>20-100000904</v>
          </cell>
          <cell r="B395" t="str">
            <v>Hazelnut Ground</v>
          </cell>
          <cell r="C395" t="str">
            <v>KG</v>
          </cell>
          <cell r="D395">
            <v>12.736053924824015</v>
          </cell>
        </row>
        <row r="396">
          <cell r="A396" t="str">
            <v>20-100000905</v>
          </cell>
          <cell r="B396" t="str">
            <v>Cashew Nuts Unsalted</v>
          </cell>
          <cell r="C396" t="str">
            <v>KG</v>
          </cell>
          <cell r="D396">
            <v>9.7426380253899687</v>
          </cell>
        </row>
        <row r="397">
          <cell r="A397" t="str">
            <v>20-100000906</v>
          </cell>
          <cell r="B397" t="str">
            <v>Peanuts Whole In Shell</v>
          </cell>
          <cell r="C397" t="str">
            <v>KG</v>
          </cell>
          <cell r="D397">
            <v>0</v>
          </cell>
        </row>
        <row r="398">
          <cell r="A398" t="str">
            <v>20-100000907</v>
          </cell>
          <cell r="B398" t="str">
            <v>Almond Ground Fine</v>
          </cell>
          <cell r="C398" t="str">
            <v>KG</v>
          </cell>
          <cell r="D398">
            <v>11.083581980932975</v>
          </cell>
        </row>
        <row r="399">
          <cell r="A399" t="str">
            <v>20-100000908</v>
          </cell>
          <cell r="B399" t="str">
            <v>Mushroom Caps Sliced Frozen</v>
          </cell>
          <cell r="C399" t="str">
            <v>KG</v>
          </cell>
          <cell r="D399">
            <v>2.6959807226306021</v>
          </cell>
        </row>
        <row r="400">
          <cell r="A400" t="str">
            <v>20-100000909</v>
          </cell>
          <cell r="B400" t="str">
            <v>Mushroom Caps Whole 1.5" - 1.75" Frozen</v>
          </cell>
          <cell r="C400" t="str">
            <v>KG</v>
          </cell>
          <cell r="D400">
            <v>4.2021704529011714</v>
          </cell>
        </row>
        <row r="401">
          <cell r="A401" t="str">
            <v>20-100000910</v>
          </cell>
          <cell r="B401" t="str">
            <v>Mushroom Mixed Frozen</v>
          </cell>
          <cell r="C401" t="str">
            <v>KG</v>
          </cell>
          <cell r="D401">
            <v>4.4565714013754372</v>
          </cell>
        </row>
        <row r="402">
          <cell r="A402" t="str">
            <v>20-100000912</v>
          </cell>
          <cell r="B402" t="str">
            <v>Mushrooms Porcini  Frozen</v>
          </cell>
          <cell r="C402" t="str">
            <v>KG</v>
          </cell>
          <cell r="D402">
            <v>14.280944959396273</v>
          </cell>
        </row>
        <row r="403">
          <cell r="A403" t="str">
            <v>20-100000914</v>
          </cell>
          <cell r="B403" t="str">
            <v>Artichoke Bottoms Frozen</v>
          </cell>
          <cell r="C403" t="str">
            <v>KG</v>
          </cell>
          <cell r="D403">
            <v>5.4469231308575026</v>
          </cell>
        </row>
        <row r="404">
          <cell r="A404" t="str">
            <v>20-100000915</v>
          </cell>
          <cell r="B404" t="str">
            <v>Artichoke Hearts Frozen</v>
          </cell>
          <cell r="C404" t="str">
            <v>KG</v>
          </cell>
          <cell r="D404">
            <v>4.9154562257876666</v>
          </cell>
        </row>
        <row r="405">
          <cell r="A405" t="str">
            <v>20-100000916</v>
          </cell>
          <cell r="B405" t="str">
            <v>Asparagus Spears Green Frozen 15.2cm x 9.52cm (6inch x 3/8Inch)</v>
          </cell>
          <cell r="C405" t="str">
            <v>KG</v>
          </cell>
          <cell r="D405">
            <v>4.7224297540883331</v>
          </cell>
        </row>
        <row r="406">
          <cell r="A406" t="str">
            <v>20-100000917</v>
          </cell>
          <cell r="B406" t="str">
            <v>Beans Baby Lima Frozen</v>
          </cell>
          <cell r="C406" t="str">
            <v>KG</v>
          </cell>
          <cell r="D406">
            <v>2.2591842972680487</v>
          </cell>
        </row>
        <row r="407">
          <cell r="A407" t="str">
            <v>20-100000918</v>
          </cell>
          <cell r="B407" t="str">
            <v>Beans Green French Cut Frozen</v>
          </cell>
          <cell r="C407" t="str">
            <v>KG</v>
          </cell>
          <cell r="D407">
            <v>1.5667484379586527</v>
          </cell>
        </row>
        <row r="408">
          <cell r="A408" t="str">
            <v>20-100000919</v>
          </cell>
          <cell r="B408" t="str">
            <v>Beans Green Regular Cut Frozen</v>
          </cell>
          <cell r="C408" t="str">
            <v>KG</v>
          </cell>
          <cell r="D408">
            <v>1.369700677497564</v>
          </cell>
        </row>
        <row r="409">
          <cell r="A409" t="str">
            <v>20-100000920</v>
          </cell>
          <cell r="B409" t="str">
            <v>Beans Green Whole Fine Frozen</v>
          </cell>
          <cell r="C409" t="str">
            <v>KG</v>
          </cell>
          <cell r="D409">
            <v>1.7415092314428915</v>
          </cell>
        </row>
        <row r="410">
          <cell r="A410" t="str">
            <v>20-100000921</v>
          </cell>
          <cell r="B410" t="str">
            <v>Beans Wax Frozen</v>
          </cell>
          <cell r="C410" t="str">
            <v>KG</v>
          </cell>
          <cell r="D410">
            <v>1.6913383090340413</v>
          </cell>
        </row>
        <row r="411">
          <cell r="A411" t="str">
            <v>20-100000922</v>
          </cell>
          <cell r="B411" t="str">
            <v>Broccoli Spears Frozen</v>
          </cell>
          <cell r="C411" t="str">
            <v>KG</v>
          </cell>
          <cell r="D411">
            <v>1.648227225672878</v>
          </cell>
        </row>
        <row r="412">
          <cell r="A412" t="str">
            <v>20-100000923</v>
          </cell>
          <cell r="B412" t="str">
            <v>Brussel Sprouts 30-50 Ct/Lb Frozen</v>
          </cell>
          <cell r="C412" t="str">
            <v>KG</v>
          </cell>
          <cell r="D412">
            <v>1.620605118230751</v>
          </cell>
        </row>
        <row r="413">
          <cell r="A413" t="str">
            <v>20-100000924</v>
          </cell>
          <cell r="B413" t="str">
            <v>Cauliflower Florettes I Q F</v>
          </cell>
          <cell r="C413" t="str">
            <v>KG</v>
          </cell>
          <cell r="D413">
            <v>1.5499364977978478</v>
          </cell>
        </row>
        <row r="414">
          <cell r="A414" t="str">
            <v>20-100000925</v>
          </cell>
          <cell r="B414" t="str">
            <v>Corn On The Cob Frozen 96/Cs</v>
          </cell>
          <cell r="C414" t="str">
            <v>CS</v>
          </cell>
          <cell r="D414">
            <v>14.616812533765531</v>
          </cell>
        </row>
        <row r="415">
          <cell r="A415" t="str">
            <v>20-100000926</v>
          </cell>
          <cell r="B415" t="str">
            <v>Okra Cut Frozen</v>
          </cell>
          <cell r="C415" t="str">
            <v>KG</v>
          </cell>
          <cell r="D415">
            <v>1.6776834251523214</v>
          </cell>
        </row>
        <row r="416">
          <cell r="A416" t="str">
            <v>20-100000927</v>
          </cell>
          <cell r="B416" t="str">
            <v>Onions Pearl Frozen</v>
          </cell>
          <cell r="C416" t="str">
            <v>KG</v>
          </cell>
          <cell r="D416">
            <v>1.9055127130337883</v>
          </cell>
        </row>
        <row r="417">
          <cell r="A417" t="str">
            <v>20-100000928</v>
          </cell>
          <cell r="B417" t="str">
            <v>Onion Rings Frozen</v>
          </cell>
          <cell r="C417" t="str">
            <v>KG</v>
          </cell>
          <cell r="D417">
            <v>3.7856507365680514</v>
          </cell>
        </row>
        <row r="418">
          <cell r="A418" t="str">
            <v>20-100000929</v>
          </cell>
          <cell r="B418" t="str">
            <v>Peas Petite Frozen</v>
          </cell>
          <cell r="C418" t="str">
            <v>KG</v>
          </cell>
          <cell r="D418">
            <v>1.6206843996794484</v>
          </cell>
        </row>
        <row r="419">
          <cell r="A419" t="str">
            <v>20-100000930</v>
          </cell>
          <cell r="B419" t="str">
            <v>Peas Pods Chinese (Sugar Snap) Frozen</v>
          </cell>
          <cell r="C419" t="str">
            <v>KG</v>
          </cell>
          <cell r="D419">
            <v>2.3520505529479521</v>
          </cell>
        </row>
        <row r="420">
          <cell r="A420" t="str">
            <v>20-100000931</v>
          </cell>
          <cell r="B420" t="str">
            <v>Potatoes Steak Fries Frozen</v>
          </cell>
          <cell r="C420" t="str">
            <v>KG</v>
          </cell>
          <cell r="D420">
            <v>1.5899982861236071</v>
          </cell>
        </row>
        <row r="421">
          <cell r="A421" t="str">
            <v>20-100000932</v>
          </cell>
          <cell r="B421" t="str">
            <v>Potatoes Wedges Skin On (Country Sliced) Frozen</v>
          </cell>
          <cell r="C421" t="str">
            <v>KG</v>
          </cell>
          <cell r="D421">
            <v>1.6800790657055553</v>
          </cell>
        </row>
        <row r="422">
          <cell r="A422" t="str">
            <v>20-100000933</v>
          </cell>
          <cell r="B422" t="str">
            <v>Potatoes French Fried Straigt Cut 9-10 Mm Frozen</v>
          </cell>
          <cell r="C422" t="str">
            <v>KG</v>
          </cell>
          <cell r="D422">
            <v>1.4180875084431386</v>
          </cell>
        </row>
        <row r="423">
          <cell r="A423" t="str">
            <v>20-100000934</v>
          </cell>
          <cell r="B423" t="str">
            <v>Potatoes French Fried Shoestring 7Mm Frozen</v>
          </cell>
          <cell r="C423" t="str">
            <v>KG</v>
          </cell>
          <cell r="D423">
            <v>1.6456221020836139</v>
          </cell>
        </row>
        <row r="424">
          <cell r="A424" t="str">
            <v>20-100000935</v>
          </cell>
          <cell r="B424" t="str">
            <v>Potatoes Hash Brown Bulk  Frozen</v>
          </cell>
          <cell r="C424" t="str">
            <v>KG</v>
          </cell>
          <cell r="D424">
            <v>1.9319696496681287</v>
          </cell>
        </row>
        <row r="425">
          <cell r="A425" t="str">
            <v>20-100000936</v>
          </cell>
          <cell r="B425" t="str">
            <v>Spinach Leaf Frozen</v>
          </cell>
          <cell r="C425" t="str">
            <v>KG</v>
          </cell>
          <cell r="D425">
            <v>1.4307813168067964</v>
          </cell>
        </row>
        <row r="426">
          <cell r="A426" t="str">
            <v>20-100000937</v>
          </cell>
          <cell r="B426" t="str">
            <v>Mixed Vegetable Summer Mix Frozen</v>
          </cell>
          <cell r="C426" t="str">
            <v>KG</v>
          </cell>
          <cell r="D426">
            <v>1.6077787821613392</v>
          </cell>
        </row>
        <row r="427">
          <cell r="A427" t="str">
            <v>20-100000938</v>
          </cell>
          <cell r="B427" t="str">
            <v>Zucchini Sliced Frozen</v>
          </cell>
          <cell r="C427" t="str">
            <v>KG</v>
          </cell>
          <cell r="D427">
            <v>1.7157894736842105</v>
          </cell>
        </row>
        <row r="428">
          <cell r="A428" t="str">
            <v>20-100000939</v>
          </cell>
          <cell r="B428" t="str">
            <v>Corn Kernels Frozen</v>
          </cell>
          <cell r="C428" t="str">
            <v>KG</v>
          </cell>
          <cell r="D428">
            <v>1.4608028210933244</v>
          </cell>
        </row>
        <row r="429">
          <cell r="A429" t="str">
            <v>20-100000940</v>
          </cell>
          <cell r="B429" t="str">
            <v>Carrots Baby I Q F</v>
          </cell>
          <cell r="C429" t="str">
            <v>KG</v>
          </cell>
          <cell r="D429">
            <v>1.7679166666666666</v>
          </cell>
        </row>
        <row r="430">
          <cell r="A430" t="str">
            <v>20-100000941</v>
          </cell>
          <cell r="B430" t="str">
            <v>Hors DOeuvres AssT Hot Fancy 6/100 Cs</v>
          </cell>
          <cell r="C430" t="str">
            <v>CS</v>
          </cell>
          <cell r="D430">
            <v>100.16976900650373</v>
          </cell>
        </row>
        <row r="431">
          <cell r="A431" t="str">
            <v>20-100000942</v>
          </cell>
          <cell r="B431" t="str">
            <v>Bagels 2.5-3 Oz</v>
          </cell>
          <cell r="C431" t="str">
            <v>DZ</v>
          </cell>
          <cell r="D431">
            <v>1.8157585753594667</v>
          </cell>
        </row>
        <row r="432">
          <cell r="A432" t="str">
            <v>20-100000943</v>
          </cell>
          <cell r="B432" t="str">
            <v>Blintzes Blueberry 144/Case</v>
          </cell>
          <cell r="C432" t="str">
            <v>CS</v>
          </cell>
          <cell r="D432">
            <v>54.635189873417723</v>
          </cell>
        </row>
        <row r="433">
          <cell r="A433" t="str">
            <v>20-100000944</v>
          </cell>
          <cell r="B433" t="str">
            <v>Blintzes Cheese 144/Case</v>
          </cell>
          <cell r="C433" t="str">
            <v>CS</v>
          </cell>
          <cell r="D433">
            <v>57.289743589743594</v>
          </cell>
        </row>
        <row r="434">
          <cell r="A434" t="str">
            <v>20-100000945</v>
          </cell>
          <cell r="B434" t="str">
            <v>Gnocchi Frozen</v>
          </cell>
          <cell r="C434" t="str">
            <v>KG</v>
          </cell>
          <cell r="D434">
            <v>3.662652115731146</v>
          </cell>
        </row>
        <row r="435">
          <cell r="A435" t="str">
            <v>20-100000946</v>
          </cell>
          <cell r="B435" t="str">
            <v>Dough Puff Pastry</v>
          </cell>
          <cell r="C435" t="str">
            <v>KG</v>
          </cell>
          <cell r="D435">
            <v>5.1435818939221587</v>
          </cell>
        </row>
        <row r="436">
          <cell r="A436" t="str">
            <v>20-100000947</v>
          </cell>
          <cell r="B436" t="str">
            <v>Dough Croissant(Margarine)</v>
          </cell>
          <cell r="C436" t="str">
            <v>KG</v>
          </cell>
          <cell r="D436">
            <v>0</v>
          </cell>
        </row>
        <row r="437">
          <cell r="A437" t="str">
            <v>20-100000948</v>
          </cell>
          <cell r="B437" t="str">
            <v>Dough Danish Pastry</v>
          </cell>
          <cell r="C437" t="str">
            <v>KG</v>
          </cell>
          <cell r="D437">
            <v>0</v>
          </cell>
        </row>
        <row r="438">
          <cell r="A438" t="str">
            <v>20-100000949</v>
          </cell>
          <cell r="B438" t="str">
            <v>Egg Pasturized Frozen Whole with Citric Acid Tetra Pak</v>
          </cell>
          <cell r="C438" t="str">
            <v>KG</v>
          </cell>
          <cell r="D438">
            <v>2.3479396315587393</v>
          </cell>
        </row>
        <row r="439">
          <cell r="A439" t="str">
            <v>20-100000950</v>
          </cell>
          <cell r="B439" t="str">
            <v>Egg Pasturized Frozen Scrambled Mix Cook In Bag</v>
          </cell>
          <cell r="C439" t="str">
            <v>KG</v>
          </cell>
          <cell r="D439">
            <v>2.1881562470895779</v>
          </cell>
        </row>
        <row r="440">
          <cell r="A440" t="str">
            <v>20-100000951</v>
          </cell>
          <cell r="B440" t="str">
            <v>English Muffins Sliced Frozen</v>
          </cell>
          <cell r="C440" t="str">
            <v>DZ</v>
          </cell>
          <cell r="D440">
            <v>1.4585469368181272</v>
          </cell>
        </row>
        <row r="441">
          <cell r="A441" t="str">
            <v>20-100000952</v>
          </cell>
          <cell r="B441" t="str">
            <v>Egg Pasturized Frozen Yolks Sugar Added Tetra Pak</v>
          </cell>
          <cell r="C441" t="str">
            <v>KG</v>
          </cell>
          <cell r="D441">
            <v>2.8935528201908007</v>
          </cell>
        </row>
        <row r="442">
          <cell r="A442" t="str">
            <v>20-100000953</v>
          </cell>
          <cell r="B442" t="str">
            <v>Egg Pasturized Frozen Whites Tetra Pak</v>
          </cell>
          <cell r="C442" t="str">
            <v>KG</v>
          </cell>
          <cell r="D442">
            <v>2.1513877537676942</v>
          </cell>
        </row>
        <row r="443">
          <cell r="A443" t="str">
            <v>20-100000954</v>
          </cell>
          <cell r="B443" t="str">
            <v>Egg Substitute Cholesterol Free 32 oz</v>
          </cell>
          <cell r="C443" t="str">
            <v>EA</v>
          </cell>
          <cell r="D443">
            <v>2.3668554679763929</v>
          </cell>
        </row>
        <row r="444">
          <cell r="A444" t="str">
            <v>20-100000955</v>
          </cell>
          <cell r="B444" t="str">
            <v>Lasagna Sheets Frozen</v>
          </cell>
          <cell r="C444" t="str">
            <v>KG</v>
          </cell>
          <cell r="D444">
            <v>3.1859395377800759</v>
          </cell>
        </row>
        <row r="445">
          <cell r="A445" t="str">
            <v>20-100000956</v>
          </cell>
          <cell r="B445" t="str">
            <v>Pesto Frozen</v>
          </cell>
          <cell r="C445" t="str">
            <v>KG</v>
          </cell>
          <cell r="D445">
            <v>10.159614983305508</v>
          </cell>
        </row>
        <row r="446">
          <cell r="A446" t="str">
            <v>20-100000957</v>
          </cell>
          <cell r="B446" t="str">
            <v>Phyllo Dough Frozen Shredded</v>
          </cell>
          <cell r="C446" t="str">
            <v>KG</v>
          </cell>
          <cell r="D446">
            <v>4.1199108417789851</v>
          </cell>
        </row>
        <row r="447">
          <cell r="A447" t="str">
            <v>20-100000958</v>
          </cell>
          <cell r="B447" t="str">
            <v>Ravioli Meat Filled Small Frozen</v>
          </cell>
          <cell r="C447" t="str">
            <v>KG</v>
          </cell>
          <cell r="D447">
            <v>5.9198007614576484</v>
          </cell>
        </row>
        <row r="448">
          <cell r="A448" t="str">
            <v>20-100000959</v>
          </cell>
          <cell r="B448" t="str">
            <v>Ravioli Ricotta &amp; Spinach Filled Small</v>
          </cell>
          <cell r="C448" t="str">
            <v>KG</v>
          </cell>
          <cell r="D448">
            <v>3.7886745524481595</v>
          </cell>
        </row>
        <row r="449">
          <cell r="A449" t="str">
            <v>20-100000960</v>
          </cell>
          <cell r="B449" t="str">
            <v>Tortilla Flour 8In Diameter</v>
          </cell>
          <cell r="C449" t="str">
            <v>DZ</v>
          </cell>
          <cell r="D449">
            <v>0.85741068528743092</v>
          </cell>
        </row>
        <row r="450">
          <cell r="A450" t="str">
            <v>20-100000961</v>
          </cell>
          <cell r="B450" t="str">
            <v>Tortellini Meat Filled Small Frozen</v>
          </cell>
          <cell r="C450" t="str">
            <v>KG</v>
          </cell>
          <cell r="D450">
            <v>5.0527475756685281</v>
          </cell>
        </row>
        <row r="451">
          <cell r="A451" t="str">
            <v>20-100000962</v>
          </cell>
          <cell r="B451" t="str">
            <v>Tortellini Cheese Filled Small Frozen</v>
          </cell>
          <cell r="C451" t="str">
            <v>KG</v>
          </cell>
          <cell r="D451">
            <v>4.3262746017556459</v>
          </cell>
        </row>
        <row r="452">
          <cell r="A452" t="str">
            <v>20-100000963</v>
          </cell>
          <cell r="B452" t="str">
            <v>Whip Topping 32 Oz</v>
          </cell>
          <cell r="C452" t="str">
            <v>EA</v>
          </cell>
          <cell r="D452">
            <v>0</v>
          </cell>
        </row>
        <row r="453">
          <cell r="A453" t="str">
            <v>20-100000964</v>
          </cell>
          <cell r="B453" t="str">
            <v>Tortilla Whole Wheat</v>
          </cell>
          <cell r="C453" t="str">
            <v>DZ</v>
          </cell>
          <cell r="D453">
            <v>0.60651759403709482</v>
          </cell>
        </row>
        <row r="454">
          <cell r="A454" t="str">
            <v>20-100000965</v>
          </cell>
          <cell r="B454" t="str">
            <v>Mini Quiche Assorted 6/70 Cs</v>
          </cell>
          <cell r="C454" t="str">
            <v>CS</v>
          </cell>
          <cell r="D454">
            <v>94.63</v>
          </cell>
        </row>
        <row r="455">
          <cell r="A455" t="str">
            <v>20-100000966</v>
          </cell>
          <cell r="B455" t="str">
            <v>Chocolate Chip Cookie With Pecans 25 LB / CASE</v>
          </cell>
          <cell r="C455" t="str">
            <v>EA</v>
          </cell>
          <cell r="D455">
            <v>0</v>
          </cell>
        </row>
        <row r="456">
          <cell r="A456" t="str">
            <v>20-100000967</v>
          </cell>
          <cell r="B456" t="str">
            <v>Chocolate Chip Original Cookie 25 LB / CASE</v>
          </cell>
          <cell r="C456" t="str">
            <v>EA</v>
          </cell>
          <cell r="D456">
            <v>0</v>
          </cell>
        </row>
        <row r="457">
          <cell r="A457" t="str">
            <v>20-100000968</v>
          </cell>
          <cell r="B457" t="str">
            <v>Spring Rolls 1.5 Oz Ea Vegetarian</v>
          </cell>
          <cell r="C457" t="str">
            <v>DZ</v>
          </cell>
          <cell r="D457">
            <v>1.5583322138266258</v>
          </cell>
        </row>
        <row r="458">
          <cell r="A458" t="str">
            <v>20-100000969</v>
          </cell>
          <cell r="B458" t="str">
            <v>Lasagna Sheets Spinach Frozen</v>
          </cell>
          <cell r="C458" t="str">
            <v>KG</v>
          </cell>
          <cell r="D458">
            <v>3.7966338656772596</v>
          </cell>
        </row>
        <row r="459">
          <cell r="A459" t="str">
            <v>20-100000970</v>
          </cell>
          <cell r="B459" t="str">
            <v>Won Tons Small 1/3 Oz (10 Gm) Ea Chicken Filled</v>
          </cell>
          <cell r="C459" t="str">
            <v>DZ</v>
          </cell>
          <cell r="D459">
            <v>1.5146798908660364</v>
          </cell>
        </row>
        <row r="460">
          <cell r="A460" t="str">
            <v>20-100000971</v>
          </cell>
          <cell r="B460" t="str">
            <v>Tortilla Corn 6 Inch</v>
          </cell>
          <cell r="C460" t="str">
            <v>DZ</v>
          </cell>
          <cell r="D460">
            <v>0.42227913882702295</v>
          </cell>
        </row>
        <row r="461">
          <cell r="A461" t="str">
            <v>20-100000972</v>
          </cell>
          <cell r="B461" t="str">
            <v>Mexican Hors D` Oeuvres Asst. 1.5 Oz Ea 4/4Lbs/Cs</v>
          </cell>
          <cell r="C461" t="str">
            <v>CS</v>
          </cell>
          <cell r="D461">
            <v>50.7575</v>
          </cell>
        </row>
        <row r="462">
          <cell r="A462" t="str">
            <v>20-100000973</v>
          </cell>
          <cell r="B462" t="str">
            <v>Cheddar Cheese Stuffed Jalapenos 1.5 Oz Ea 4/4Lbs/Cs</v>
          </cell>
          <cell r="C462" t="str">
            <v>CS</v>
          </cell>
          <cell r="D462">
            <v>57.544880785413739</v>
          </cell>
        </row>
        <row r="463">
          <cell r="A463" t="str">
            <v>20-100000974</v>
          </cell>
          <cell r="B463" t="str">
            <v>Ravioli Salmon Filled Small Frozen</v>
          </cell>
          <cell r="C463" t="str">
            <v>KG</v>
          </cell>
          <cell r="D463">
            <v>0</v>
          </cell>
        </row>
        <row r="464">
          <cell r="A464" t="str">
            <v>20-100000975</v>
          </cell>
          <cell r="B464" t="str">
            <v>Potstickers (Dim Sum) Veg/Turkey 1 Oz</v>
          </cell>
          <cell r="C464" t="str">
            <v>DZ</v>
          </cell>
          <cell r="D464">
            <v>0.99973470392958541</v>
          </cell>
        </row>
        <row r="465">
          <cell r="A465" t="str">
            <v>20-100000976</v>
          </cell>
          <cell r="B465" t="str">
            <v>Tamarind Paste 14 Oz</v>
          </cell>
          <cell r="C465" t="str">
            <v>EA</v>
          </cell>
          <cell r="D465">
            <v>1.8391208560637848</v>
          </cell>
        </row>
        <row r="466">
          <cell r="A466" t="str">
            <v>20-100000977</v>
          </cell>
          <cell r="B466" t="str">
            <v>Herb Basil I Q F</v>
          </cell>
          <cell r="C466" t="str">
            <v>KG</v>
          </cell>
          <cell r="D466">
            <v>0</v>
          </cell>
        </row>
        <row r="467">
          <cell r="A467" t="str">
            <v>20-100000978</v>
          </cell>
          <cell r="B467" t="str">
            <v>Chive I Q F</v>
          </cell>
          <cell r="C467" t="str">
            <v>KG</v>
          </cell>
          <cell r="D467">
            <v>0</v>
          </cell>
        </row>
        <row r="468">
          <cell r="A468" t="str">
            <v>20-100000979</v>
          </cell>
          <cell r="B468" t="str">
            <v>Herb Cilantro I Q F</v>
          </cell>
          <cell r="C468" t="str">
            <v>KG</v>
          </cell>
          <cell r="D468">
            <v>0</v>
          </cell>
        </row>
        <row r="469">
          <cell r="A469" t="str">
            <v>20-100000980</v>
          </cell>
          <cell r="B469" t="str">
            <v>Parsley I Q F</v>
          </cell>
          <cell r="C469" t="str">
            <v>KG</v>
          </cell>
          <cell r="D469">
            <v>0</v>
          </cell>
        </row>
        <row r="470">
          <cell r="A470" t="str">
            <v>20-100000981</v>
          </cell>
          <cell r="B470" t="str">
            <v>Herb Rosemary I Q F</v>
          </cell>
          <cell r="C470" t="str">
            <v>KG</v>
          </cell>
          <cell r="D470">
            <v>0</v>
          </cell>
        </row>
        <row r="471">
          <cell r="A471" t="str">
            <v>20-100000982</v>
          </cell>
          <cell r="B471" t="str">
            <v>Herb Tarragon I Q F</v>
          </cell>
          <cell r="C471" t="str">
            <v>KG</v>
          </cell>
          <cell r="D471">
            <v>0</v>
          </cell>
        </row>
        <row r="472">
          <cell r="A472" t="str">
            <v>20-100000983</v>
          </cell>
          <cell r="B472" t="str">
            <v>Chicken Fryer Gib/In U S D A Grade A 2-2.5 Lb Individually Bagged</v>
          </cell>
          <cell r="C472" t="str">
            <v>KG</v>
          </cell>
          <cell r="D472">
            <v>0</v>
          </cell>
        </row>
        <row r="473">
          <cell r="A473" t="str">
            <v>20-100000984</v>
          </cell>
          <cell r="B473" t="str">
            <v>Chicken Fryer U S D A Grade A 3.5-4 Lb Individually Bagged</v>
          </cell>
          <cell r="C473" t="str">
            <v>KG</v>
          </cell>
          <cell r="D473">
            <v>2.2930691554772102</v>
          </cell>
        </row>
        <row r="474">
          <cell r="A474" t="str">
            <v>20-100000985</v>
          </cell>
          <cell r="B474" t="str">
            <v>Chicken Wings</v>
          </cell>
          <cell r="C474" t="str">
            <v>KG</v>
          </cell>
          <cell r="D474">
            <v>3.6532269412553502</v>
          </cell>
        </row>
        <row r="475">
          <cell r="A475" t="str">
            <v>20-100000986</v>
          </cell>
          <cell r="B475" t="str">
            <v>Chicken Wings Buffalo Seasoned, 1st &amp; 2nd Joint, Fully Cooked Tyson 4712 928</v>
          </cell>
          <cell r="C475" t="str">
            <v>KG</v>
          </cell>
          <cell r="D475">
            <v>5.2525745284133425</v>
          </cell>
        </row>
        <row r="476">
          <cell r="A476" t="str">
            <v>20-100000987</v>
          </cell>
          <cell r="B476" t="str">
            <v>Chicken Double Boneless Breast Skin Off 8 Oz</v>
          </cell>
          <cell r="C476" t="str">
            <v>KG</v>
          </cell>
          <cell r="D476">
            <v>5.4941267583857192</v>
          </cell>
        </row>
        <row r="477">
          <cell r="A477" t="str">
            <v>20-100000988</v>
          </cell>
          <cell r="B477" t="str">
            <v>CHICKEN BREAST FILLET COOKED 3 OZ WITH GRILL MARKS</v>
          </cell>
          <cell r="C477" t="str">
            <v>KG</v>
          </cell>
          <cell r="D477">
            <v>0</v>
          </cell>
        </row>
        <row r="478">
          <cell r="A478" t="str">
            <v>20-100000989</v>
          </cell>
          <cell r="B478" t="str">
            <v>Chicken Liver</v>
          </cell>
          <cell r="C478" t="str">
            <v>KG</v>
          </cell>
          <cell r="D478">
            <v>1.5531648736552415</v>
          </cell>
        </row>
        <row r="479">
          <cell r="A479" t="str">
            <v>20-100000990</v>
          </cell>
          <cell r="B479" t="str">
            <v>Chicken Moslem W/Certificate</v>
          </cell>
          <cell r="C479" t="str">
            <v>KG</v>
          </cell>
          <cell r="D479">
            <v>0</v>
          </cell>
        </row>
        <row r="480">
          <cell r="A480" t="str">
            <v>20-100000991</v>
          </cell>
          <cell r="B480" t="str">
            <v>Duck Eviscerated 4 - 4 1/2 lb Grade A</v>
          </cell>
          <cell r="C480" t="str">
            <v>KG</v>
          </cell>
          <cell r="D480">
            <v>4.2212992044275346</v>
          </cell>
        </row>
        <row r="481">
          <cell r="A481" t="str">
            <v>20-100000992</v>
          </cell>
          <cell r="B481" t="str">
            <v>Rock Cornish Hen/Poussin U S D A  Grade A 16 Oz</v>
          </cell>
          <cell r="C481" t="str">
            <v>KG</v>
          </cell>
          <cell r="D481">
            <v>4.018679068826934</v>
          </cell>
        </row>
        <row r="482">
          <cell r="A482" t="str">
            <v>20-100000993</v>
          </cell>
          <cell r="B482" t="str">
            <v>Turkey Breast Skin On Whole Raw 12-16# Bone In</v>
          </cell>
          <cell r="C482" t="str">
            <v>KG</v>
          </cell>
          <cell r="D482">
            <v>5.9503676033422188</v>
          </cell>
        </row>
        <row r="483">
          <cell r="A483" t="str">
            <v>20-100000994</v>
          </cell>
          <cell r="B483" t="str">
            <v>Turkey Breast Cooked B/Less Skin Off</v>
          </cell>
          <cell r="C483" t="str">
            <v>KG</v>
          </cell>
          <cell r="D483">
            <v>5.486117467581999</v>
          </cell>
        </row>
        <row r="484">
          <cell r="A484" t="str">
            <v>20-100000995</v>
          </cell>
          <cell r="B484" t="str">
            <v>Turkey W/O Giblets 8.5-10 Kg</v>
          </cell>
          <cell r="C484" t="str">
            <v>KG</v>
          </cell>
          <cell r="D484">
            <v>2.9343640842055625</v>
          </cell>
        </row>
        <row r="485">
          <cell r="A485" t="str">
            <v>20-100000996</v>
          </cell>
          <cell r="B485" t="str">
            <v>Pheasant 3lbs</v>
          </cell>
          <cell r="C485" t="str">
            <v>KG</v>
          </cell>
          <cell r="D485">
            <v>10.107185055589252</v>
          </cell>
        </row>
        <row r="486">
          <cell r="A486" t="str">
            <v>20-100000997</v>
          </cell>
          <cell r="B486" t="str">
            <v>Turkey Burgers 85/15 5.33 Oz Each</v>
          </cell>
          <cell r="C486" t="str">
            <v>KG</v>
          </cell>
          <cell r="D486">
            <v>5.6541666666666668</v>
          </cell>
        </row>
        <row r="487">
          <cell r="A487" t="str">
            <v>20-100000998</v>
          </cell>
          <cell r="B487" t="str">
            <v>Turkey Frankfurters 8x1</v>
          </cell>
          <cell r="C487" t="str">
            <v>KG</v>
          </cell>
          <cell r="D487">
            <v>0</v>
          </cell>
        </row>
        <row r="488">
          <cell r="A488" t="str">
            <v>20-100000999</v>
          </cell>
          <cell r="B488" t="str">
            <v>Chicken Breast Smoked Boneless Skin On</v>
          </cell>
          <cell r="C488" t="str">
            <v>KG</v>
          </cell>
          <cell r="D488">
            <v>8.0098431251922477</v>
          </cell>
        </row>
        <row r="489">
          <cell r="A489" t="str">
            <v>20-100001000</v>
          </cell>
          <cell r="B489" t="str">
            <v>Turkey Breast Smoked</v>
          </cell>
          <cell r="C489" t="str">
            <v>KG</v>
          </cell>
          <cell r="D489">
            <v>4.3261754596723057</v>
          </cell>
        </row>
        <row r="490">
          <cell r="A490" t="str">
            <v>20-100001001</v>
          </cell>
          <cell r="B490" t="str">
            <v>DUCK BREAST HOT SMOKED BONELESS SKIN ON</v>
          </cell>
          <cell r="C490" t="str">
            <v>KG</v>
          </cell>
          <cell r="D490">
            <v>19.062827404977416</v>
          </cell>
        </row>
        <row r="491">
          <cell r="A491" t="str">
            <v>20-100001002</v>
          </cell>
          <cell r="B491" t="str">
            <v>Capon U S D A Grade A 5-6 Lb</v>
          </cell>
          <cell r="C491" t="str">
            <v>KG</v>
          </cell>
          <cell r="D491">
            <v>0</v>
          </cell>
        </row>
        <row r="492">
          <cell r="A492" t="str">
            <v>20-100001003</v>
          </cell>
          <cell r="B492" t="str">
            <v>Guinea Hen/Fowl 1 Kg</v>
          </cell>
          <cell r="C492" t="str">
            <v>KG</v>
          </cell>
          <cell r="D492">
            <v>9.1070044750054571</v>
          </cell>
        </row>
        <row r="493">
          <cell r="A493" t="str">
            <v>20-100001004</v>
          </cell>
          <cell r="B493" t="str">
            <v>Chicken Parts Assorted (Crew)</v>
          </cell>
          <cell r="C493" t="str">
            <v>KG</v>
          </cell>
          <cell r="D493">
            <v>1.0660810667959153</v>
          </cell>
        </row>
        <row r="494">
          <cell r="A494" t="str">
            <v>20-100001005</v>
          </cell>
          <cell r="B494" t="str">
            <v>Quail Whole 120 Gr.</v>
          </cell>
          <cell r="C494" t="str">
            <v>EA</v>
          </cell>
          <cell r="D494">
            <v>6.44</v>
          </cell>
        </row>
        <row r="495">
          <cell r="A495" t="str">
            <v>20-100001006</v>
          </cell>
          <cell r="B495" t="str">
            <v>Rabbit Whole Eviscerated 1.5 Kg</v>
          </cell>
          <cell r="C495" t="str">
            <v>KG</v>
          </cell>
          <cell r="D495">
            <v>8.6731301939058163</v>
          </cell>
        </row>
        <row r="496">
          <cell r="A496" t="str">
            <v>20-100001007</v>
          </cell>
          <cell r="B496" t="str">
            <v>Duck Breast Single Barbary Boneless 300 Grms</v>
          </cell>
          <cell r="C496" t="str">
            <v>KG</v>
          </cell>
          <cell r="D496">
            <v>17.018940854315563</v>
          </cell>
        </row>
        <row r="497">
          <cell r="A497" t="str">
            <v>20-100001008</v>
          </cell>
          <cell r="B497" t="str">
            <v>Buffalo Meat Bottom Round</v>
          </cell>
          <cell r="C497" t="str">
            <v>KG</v>
          </cell>
          <cell r="D497">
            <v>16.758484720461905</v>
          </cell>
        </row>
        <row r="498">
          <cell r="A498" t="str">
            <v>20-100001009</v>
          </cell>
          <cell r="B498" t="str">
            <v>Cervena Rack Frenched</v>
          </cell>
          <cell r="C498" t="str">
            <v>KG</v>
          </cell>
          <cell r="D498">
            <v>0</v>
          </cell>
        </row>
        <row r="499">
          <cell r="A499" t="str">
            <v>20-100001010</v>
          </cell>
          <cell r="B499" t="str">
            <v>Ostrich Fillet/Tenderloin</v>
          </cell>
          <cell r="C499" t="str">
            <v>KG</v>
          </cell>
          <cell r="D499">
            <v>0</v>
          </cell>
        </row>
        <row r="500">
          <cell r="A500" t="str">
            <v>20-100001011</v>
          </cell>
          <cell r="B500" t="str">
            <v>Venison (Caribou) Sausage Raw</v>
          </cell>
          <cell r="C500" t="str">
            <v>KG</v>
          </cell>
          <cell r="D500">
            <v>10.596532471348809</v>
          </cell>
        </row>
        <row r="501">
          <cell r="A501" t="str">
            <v>20-100001012</v>
          </cell>
          <cell r="B501" t="str">
            <v>Venison Stew Meat</v>
          </cell>
          <cell r="C501" t="str">
            <v>KG</v>
          </cell>
          <cell r="D501">
            <v>14.714900273758312</v>
          </cell>
        </row>
        <row r="502">
          <cell r="A502" t="str">
            <v>20-100001014</v>
          </cell>
          <cell r="B502" t="str">
            <v>Paste Almond (Marzipan) 7Lbs (3.20KG)/Can</v>
          </cell>
          <cell r="C502" t="str">
            <v>EA</v>
          </cell>
          <cell r="D502">
            <v>38.775788941203935</v>
          </cell>
        </row>
        <row r="503">
          <cell r="A503" t="str">
            <v>20-100001015</v>
          </cell>
          <cell r="B503" t="str">
            <v>Apricot Coating</v>
          </cell>
          <cell r="C503" t="str">
            <v>KG</v>
          </cell>
          <cell r="D503">
            <v>2.5064762880667315</v>
          </cell>
        </row>
        <row r="504">
          <cell r="A504" t="str">
            <v>20-100001016</v>
          </cell>
          <cell r="B504" t="str">
            <v>Baking Powder Double Action</v>
          </cell>
          <cell r="C504" t="str">
            <v>KG</v>
          </cell>
          <cell r="D504">
            <v>2.4041709524022479</v>
          </cell>
        </row>
        <row r="505">
          <cell r="A505" t="str">
            <v>20-100001017</v>
          </cell>
          <cell r="B505" t="str">
            <v>Baking Soda</v>
          </cell>
          <cell r="C505" t="str">
            <v>KG</v>
          </cell>
          <cell r="D505">
            <v>1.6472782933129244</v>
          </cell>
        </row>
        <row r="506">
          <cell r="A506" t="str">
            <v>20-100001018</v>
          </cell>
          <cell r="B506" t="str">
            <v>Buckwheat Pan Cake Mix A&amp;S 62504</v>
          </cell>
          <cell r="C506" t="str">
            <v>KG</v>
          </cell>
          <cell r="D506">
            <v>0</v>
          </cell>
        </row>
        <row r="507">
          <cell r="A507" t="str">
            <v>20-100001019</v>
          </cell>
          <cell r="B507" t="str">
            <v>Buttermilk Hotcake Mix</v>
          </cell>
          <cell r="C507" t="str">
            <v>KG</v>
          </cell>
          <cell r="D507">
            <v>1.4244933187750222</v>
          </cell>
        </row>
        <row r="508">
          <cell r="A508" t="str">
            <v>20-100001020</v>
          </cell>
          <cell r="B508" t="str">
            <v>Cheesecake Mix Instant</v>
          </cell>
          <cell r="C508" t="str">
            <v>KG</v>
          </cell>
          <cell r="D508">
            <v>4.9313333333333329</v>
          </cell>
        </row>
        <row r="509">
          <cell r="A509" t="str">
            <v>20-100001021</v>
          </cell>
          <cell r="B509" t="str">
            <v>Chocolate Sprinkles/Vermicelli</v>
          </cell>
          <cell r="C509" t="str">
            <v>KG</v>
          </cell>
          <cell r="D509">
            <v>3.1744908808374901</v>
          </cell>
        </row>
        <row r="510">
          <cell r="A510" t="str">
            <v>20-100001022</v>
          </cell>
          <cell r="B510" t="str">
            <v>Chocolate Chips</v>
          </cell>
          <cell r="C510" t="str">
            <v>KG</v>
          </cell>
          <cell r="D510">
            <v>5.1475251451758899</v>
          </cell>
        </row>
        <row r="511">
          <cell r="A511" t="str">
            <v>20-100001023</v>
          </cell>
          <cell r="B511" t="str">
            <v>Colored Pastry Sprinkles</v>
          </cell>
          <cell r="C511" t="str">
            <v>KG</v>
          </cell>
          <cell r="D511">
            <v>3.0257701995737261</v>
          </cell>
        </row>
        <row r="512">
          <cell r="A512" t="str">
            <v>20-100001024</v>
          </cell>
          <cell r="B512" t="str">
            <v>Chocolate Dark Sweet</v>
          </cell>
          <cell r="C512" t="str">
            <v>KG</v>
          </cell>
          <cell r="D512">
            <v>4.569375</v>
          </cell>
        </row>
        <row r="513">
          <cell r="A513" t="str">
            <v>20-100001025</v>
          </cell>
          <cell r="B513" t="str">
            <v>Chocolate Praline Cups Each</v>
          </cell>
          <cell r="C513" t="str">
            <v>EA</v>
          </cell>
          <cell r="D513">
            <v>0.13295742753623188</v>
          </cell>
        </row>
        <row r="514">
          <cell r="A514" t="str">
            <v>20-100001026</v>
          </cell>
          <cell r="B514" t="str">
            <v>Chocolate Syrup #10</v>
          </cell>
          <cell r="C514" t="str">
            <v>EA</v>
          </cell>
          <cell r="D514">
            <v>5.7813007826363076</v>
          </cell>
        </row>
        <row r="515">
          <cell r="A515" t="str">
            <v>20-100001027</v>
          </cell>
          <cell r="B515" t="str">
            <v>Chocolate White - Please order SKU 20-100014038 same product</v>
          </cell>
          <cell r="C515" t="str">
            <v>KG</v>
          </cell>
          <cell r="D515">
            <v>0</v>
          </cell>
        </row>
        <row r="516">
          <cell r="A516" t="str">
            <v>20-100001028</v>
          </cell>
          <cell r="B516" t="str">
            <v>Cocoa Dark Powder</v>
          </cell>
          <cell r="C516" t="str">
            <v>KG</v>
          </cell>
          <cell r="D516">
            <v>6.5633567202644763</v>
          </cell>
        </row>
        <row r="517">
          <cell r="A517" t="str">
            <v>20-100001029</v>
          </cell>
          <cell r="B517" t="str">
            <v>Chocolate Sticks</v>
          </cell>
          <cell r="C517" t="str">
            <v>KG</v>
          </cell>
          <cell r="D517">
            <v>6.5386471793655909</v>
          </cell>
        </row>
        <row r="518">
          <cell r="A518" t="str">
            <v>20-100001030</v>
          </cell>
          <cell r="B518" t="str">
            <v>Drinking Chocolate Sachet 20Grm 50/Box</v>
          </cell>
          <cell r="C518" t="str">
            <v>BOX</v>
          </cell>
          <cell r="D518">
            <v>6.3464181549402694</v>
          </cell>
        </row>
        <row r="519">
          <cell r="A519" t="str">
            <v>20-100001031</v>
          </cell>
          <cell r="B519" t="str">
            <v>Coconut Shredded Sweetened Fancy</v>
          </cell>
          <cell r="C519" t="str">
            <v>KG</v>
          </cell>
          <cell r="D519">
            <v>3.2355506876932467</v>
          </cell>
        </row>
        <row r="520">
          <cell r="A520" t="str">
            <v>20-100001032</v>
          </cell>
          <cell r="B520" t="str">
            <v>Polenta (Corn Meal)</v>
          </cell>
          <cell r="C520" t="str">
            <v>KG</v>
          </cell>
          <cell r="D520">
            <v>0.80929713765042266</v>
          </cell>
        </row>
        <row r="521">
          <cell r="A521" t="str">
            <v>20-100001033</v>
          </cell>
          <cell r="B521" t="str">
            <v>Corn Starch</v>
          </cell>
          <cell r="C521" t="str">
            <v>KG</v>
          </cell>
          <cell r="D521">
            <v>0.96576290575847235</v>
          </cell>
        </row>
        <row r="522">
          <cell r="A522" t="str">
            <v>20-100001034</v>
          </cell>
          <cell r="B522" t="str">
            <v>Flour Tempura (Fish And Chips Batter)</v>
          </cell>
          <cell r="C522" t="str">
            <v>KG</v>
          </cell>
          <cell r="D522">
            <v>1.5264825876021872</v>
          </cell>
        </row>
        <row r="523">
          <cell r="A523" t="str">
            <v>20-100001036</v>
          </cell>
          <cell r="B523" t="str">
            <v>Condensed Milk Sweetened 14 Oz</v>
          </cell>
          <cell r="C523" t="str">
            <v>EA</v>
          </cell>
          <cell r="D523">
            <v>1.3434089552238806</v>
          </cell>
        </row>
        <row r="524">
          <cell r="A524" t="str">
            <v>20-100001037</v>
          </cell>
          <cell r="B524" t="str">
            <v>Marshmallow Minis</v>
          </cell>
          <cell r="C524" t="str">
            <v>KG</v>
          </cell>
          <cell r="D524">
            <v>3.8841443230718298</v>
          </cell>
        </row>
        <row r="525">
          <cell r="A525" t="str">
            <v>20-100001038</v>
          </cell>
          <cell r="B525" t="str">
            <v>Gelatine Sheets Transparent</v>
          </cell>
          <cell r="C525" t="str">
            <v>KG</v>
          </cell>
          <cell r="D525">
            <v>20.822848232848234</v>
          </cell>
        </row>
        <row r="526">
          <cell r="A526" t="str">
            <v>20-100001039</v>
          </cell>
          <cell r="B526" t="str">
            <v>Gelatine Unflavored Granulated</v>
          </cell>
          <cell r="C526" t="str">
            <v>KG</v>
          </cell>
          <cell r="D526">
            <v>10.4817483756645</v>
          </cell>
        </row>
        <row r="527">
          <cell r="A527" t="str">
            <v>20-100001040</v>
          </cell>
          <cell r="B527" t="str">
            <v>Matzo Meal 12 Oz.</v>
          </cell>
          <cell r="C527" t="str">
            <v>EA</v>
          </cell>
          <cell r="D527">
            <v>3.2931305715783954</v>
          </cell>
        </row>
        <row r="528">
          <cell r="A528" t="str">
            <v>20-100001041</v>
          </cell>
          <cell r="B528" t="str">
            <v>Graham Cracker Meal</v>
          </cell>
          <cell r="C528" t="str">
            <v>KG</v>
          </cell>
          <cell r="D528">
            <v>2.6707884804605464</v>
          </cell>
        </row>
        <row r="529">
          <cell r="A529" t="str">
            <v>20-100001042</v>
          </cell>
          <cell r="B529" t="str">
            <v>Icing Fondant White</v>
          </cell>
          <cell r="C529" t="str">
            <v>KG</v>
          </cell>
          <cell r="D529">
            <v>1.5312433882499468</v>
          </cell>
        </row>
        <row r="530">
          <cell r="A530" t="str">
            <v>20-100001043</v>
          </cell>
          <cell r="B530" t="str">
            <v>Coconut Shredded</v>
          </cell>
          <cell r="C530" t="str">
            <v>KG</v>
          </cell>
          <cell r="D530">
            <v>3.6555555555555554</v>
          </cell>
        </row>
        <row r="531">
          <cell r="A531" t="str">
            <v>20-100001044</v>
          </cell>
          <cell r="B531" t="str">
            <v>Matzo Ball Mix 4.5 Oz</v>
          </cell>
          <cell r="C531" t="str">
            <v>EA</v>
          </cell>
          <cell r="D531">
            <v>1.7481645117276328</v>
          </cell>
        </row>
        <row r="532">
          <cell r="A532" t="str">
            <v>20-100001045</v>
          </cell>
          <cell r="B532" t="str">
            <v>Milk Powder Non Fat Instant</v>
          </cell>
          <cell r="C532" t="str">
            <v>KG</v>
          </cell>
          <cell r="D532">
            <v>3.1297959233137012</v>
          </cell>
        </row>
        <row r="533">
          <cell r="A533" t="str">
            <v>20-100001046</v>
          </cell>
          <cell r="B533" t="str">
            <v>Milk Evaporated 12 Oz</v>
          </cell>
          <cell r="C533" t="str">
            <v>EA</v>
          </cell>
          <cell r="D533">
            <v>0.78</v>
          </cell>
        </row>
        <row r="534">
          <cell r="A534" t="str">
            <v>20-100001047</v>
          </cell>
          <cell r="B534" t="str">
            <v>Brownie Mix Abel &amp; Schaffer #22035</v>
          </cell>
          <cell r="C534" t="str">
            <v>KG</v>
          </cell>
          <cell r="D534">
            <v>1.9027461592968389</v>
          </cell>
        </row>
        <row r="535">
          <cell r="A535" t="str">
            <v>20-100001048</v>
          </cell>
          <cell r="B535" t="str">
            <v>Creme Brulee Dessert Mix 1.3Kg</v>
          </cell>
          <cell r="C535" t="str">
            <v>EA</v>
          </cell>
          <cell r="D535">
            <v>6.9542785483237264</v>
          </cell>
        </row>
        <row r="536">
          <cell r="A536" t="str">
            <v>20-100001049</v>
          </cell>
          <cell r="B536" t="str">
            <v>Chocolate Coating Block</v>
          </cell>
          <cell r="C536" t="str">
            <v>KG</v>
          </cell>
          <cell r="D536">
            <v>0</v>
          </cell>
        </row>
        <row r="537">
          <cell r="A537" t="str">
            <v>20-100001050</v>
          </cell>
          <cell r="B537" t="str">
            <v>Chocolate Dark Sweet Discs</v>
          </cell>
          <cell r="C537" t="str">
            <v>KG</v>
          </cell>
          <cell r="D537">
            <v>0</v>
          </cell>
        </row>
        <row r="538">
          <cell r="A538" t="str">
            <v>20-100001052</v>
          </cell>
          <cell r="B538" t="str">
            <v>Custard Powder Mix</v>
          </cell>
          <cell r="C538" t="str">
            <v>KG</v>
          </cell>
          <cell r="D538">
            <v>2.4658536545316911</v>
          </cell>
        </row>
        <row r="539">
          <cell r="A539" t="str">
            <v>20-100001053</v>
          </cell>
          <cell r="B539" t="str">
            <v>Waffle Mix</v>
          </cell>
          <cell r="C539" t="str">
            <v>KG</v>
          </cell>
          <cell r="D539">
            <v>6.7324999999999999</v>
          </cell>
        </row>
        <row r="540">
          <cell r="A540" t="str">
            <v>20-100001054</v>
          </cell>
          <cell r="B540" t="str">
            <v>Piping Jelly Natural</v>
          </cell>
          <cell r="C540" t="str">
            <v>KG</v>
          </cell>
          <cell r="D540">
            <v>3.4472143655857392</v>
          </cell>
        </row>
        <row r="541">
          <cell r="A541" t="str">
            <v>20-100001055</v>
          </cell>
          <cell r="B541" t="str">
            <v>Piping Jell Green</v>
          </cell>
          <cell r="C541" t="str">
            <v>KG</v>
          </cell>
          <cell r="D541">
            <v>0</v>
          </cell>
        </row>
        <row r="542">
          <cell r="A542" t="str">
            <v>20-100001056</v>
          </cell>
          <cell r="B542" t="str">
            <v>Piping Jell Yellow</v>
          </cell>
          <cell r="C542" t="str">
            <v>KG</v>
          </cell>
          <cell r="D542">
            <v>0</v>
          </cell>
        </row>
        <row r="543">
          <cell r="A543" t="str">
            <v>20-100001057</v>
          </cell>
          <cell r="B543" t="str">
            <v>N/A 20130313  Use SKU 20-21504  Roses Marzipan Assorted Colors Medium 24/Cs</v>
          </cell>
          <cell r="C543" t="str">
            <v>CS</v>
          </cell>
          <cell r="D543">
            <v>13.257777777777777</v>
          </cell>
        </row>
        <row r="544">
          <cell r="A544" t="str">
            <v>20-100001058</v>
          </cell>
          <cell r="B544" t="str">
            <v>N/A 20130313  Use 20- 21505 Roses Marzipan Assorted Colors.Small 42/Cs</v>
          </cell>
          <cell r="C544" t="str">
            <v>CS</v>
          </cell>
          <cell r="D544">
            <v>26.799549549549553</v>
          </cell>
        </row>
        <row r="545">
          <cell r="A545" t="str">
            <v>20-100001059</v>
          </cell>
          <cell r="B545" t="str">
            <v>Sugar Cubes Unwrapped</v>
          </cell>
          <cell r="C545" t="str">
            <v>KG</v>
          </cell>
          <cell r="D545">
            <v>3.6097560975609753</v>
          </cell>
        </row>
        <row r="546">
          <cell r="A546" t="str">
            <v>20-100001060</v>
          </cell>
          <cell r="B546" t="str">
            <v>Sugar Dark Brown (Moscavado) 1 lb Package</v>
          </cell>
          <cell r="C546" t="str">
            <v>KG</v>
          </cell>
          <cell r="D546">
            <v>1.3173889773128313</v>
          </cell>
        </row>
        <row r="547">
          <cell r="A547" t="str">
            <v>20-100001061</v>
          </cell>
          <cell r="B547" t="str">
            <v>Sugar Granella Coarse</v>
          </cell>
          <cell r="C547" t="str">
            <v>KG</v>
          </cell>
          <cell r="D547">
            <v>13.438235294117645</v>
          </cell>
        </row>
        <row r="548">
          <cell r="A548" t="str">
            <v>20-100001062</v>
          </cell>
          <cell r="B548" t="str">
            <v>Sugar Superfine/Castor</v>
          </cell>
          <cell r="C548" t="str">
            <v>KG</v>
          </cell>
          <cell r="D548">
            <v>1.8795687615040757</v>
          </cell>
        </row>
        <row r="549">
          <cell r="A549" t="str">
            <v>20-100001063</v>
          </cell>
          <cell r="B549" t="str">
            <v>Sugar Packets W/Logo  1/10 Oz (2.8 Gr) 2000/Cs</v>
          </cell>
          <cell r="C549" t="str">
            <v>CS</v>
          </cell>
          <cell r="D549">
            <v>9.4198117386489475</v>
          </cell>
        </row>
        <row r="550">
          <cell r="A550" t="str">
            <v>20-100001064</v>
          </cell>
          <cell r="B550" t="str">
            <v>Sugar Powdered</v>
          </cell>
          <cell r="C550" t="str">
            <v>KG</v>
          </cell>
          <cell r="D550">
            <v>0.97822108537656438</v>
          </cell>
        </row>
        <row r="551">
          <cell r="A551" t="str">
            <v>20-100001065</v>
          </cell>
          <cell r="B551" t="str">
            <v>Sugar Granulated</v>
          </cell>
          <cell r="C551" t="str">
            <v>KG</v>
          </cell>
          <cell r="D551">
            <v>0.85964872836106565</v>
          </cell>
        </row>
        <row r="552">
          <cell r="A552" t="str">
            <v>20-100001066</v>
          </cell>
          <cell r="B552" t="str">
            <v>Syrup Imitation Maple Flavor</v>
          </cell>
          <cell r="C552" t="str">
            <v>LT</v>
          </cell>
          <cell r="D552">
            <v>1.1692122919068881</v>
          </cell>
        </row>
        <row r="553">
          <cell r="A553" t="str">
            <v>20-100001067</v>
          </cell>
          <cell r="B553" t="str">
            <v>Syrup Maple Pure</v>
          </cell>
          <cell r="C553" t="str">
            <v>LT</v>
          </cell>
          <cell r="D553">
            <v>13.728422320353276</v>
          </cell>
        </row>
        <row r="554">
          <cell r="A554" t="str">
            <v>20-100001068</v>
          </cell>
          <cell r="B554" t="str">
            <v>Tapioca Small Pearl</v>
          </cell>
          <cell r="C554" t="str">
            <v>KG</v>
          </cell>
          <cell r="D554">
            <v>2.1622474083731102</v>
          </cell>
        </row>
        <row r="555">
          <cell r="A555" t="str">
            <v>20-100001069</v>
          </cell>
          <cell r="B555" t="str">
            <v>Tortilla Flour Instant Maseca Brand</v>
          </cell>
          <cell r="C555" t="str">
            <v>KG</v>
          </cell>
          <cell r="D555">
            <v>0</v>
          </cell>
        </row>
        <row r="556">
          <cell r="A556" t="str">
            <v>20-100001070</v>
          </cell>
          <cell r="B556" t="str">
            <v>Sugar In The Raw 1000/Cs</v>
          </cell>
          <cell r="C556" t="str">
            <v>CS</v>
          </cell>
          <cell r="D556">
            <v>10.743215613382899</v>
          </cell>
        </row>
        <row r="557">
          <cell r="A557" t="str">
            <v>20-100001072</v>
          </cell>
          <cell r="B557" t="str">
            <v>Ice Cream Powder (Base) MEC 3 Brand</v>
          </cell>
          <cell r="C557" t="str">
            <v>KG</v>
          </cell>
          <cell r="D557">
            <v>4.6549647615449068</v>
          </cell>
        </row>
        <row r="558">
          <cell r="A558" t="str">
            <v>20-100001073</v>
          </cell>
          <cell r="B558" t="str">
            <v>Frozen Yogurt Powder</v>
          </cell>
          <cell r="C558" t="str">
            <v>KG</v>
          </cell>
          <cell r="D558">
            <v>3.9169048713694607</v>
          </cell>
        </row>
        <row r="559">
          <cell r="A559" t="str">
            <v>20-100001074</v>
          </cell>
          <cell r="B559" t="str">
            <v>Devils Food Cake Mix 6/5Lb/Cs</v>
          </cell>
          <cell r="C559" t="str">
            <v>KG</v>
          </cell>
          <cell r="D559">
            <v>2.5347441239752699</v>
          </cell>
        </row>
        <row r="560">
          <cell r="A560" t="str">
            <v>20-100001075</v>
          </cell>
          <cell r="B560" t="str">
            <v>Chocolate Frosting</v>
          </cell>
          <cell r="C560" t="str">
            <v>KG</v>
          </cell>
          <cell r="D560">
            <v>2.7603432282003708</v>
          </cell>
        </row>
        <row r="561">
          <cell r="A561" t="str">
            <v>20-100001076</v>
          </cell>
          <cell r="B561" t="str">
            <v>Corn Bread Mix Stuffing</v>
          </cell>
          <cell r="C561" t="str">
            <v>KG</v>
          </cell>
          <cell r="D561">
            <v>2.8805677924620658</v>
          </cell>
        </row>
        <row r="562">
          <cell r="A562" t="str">
            <v>20-100001077</v>
          </cell>
          <cell r="B562" t="str">
            <v>Couscous</v>
          </cell>
          <cell r="C562" t="str">
            <v>KG</v>
          </cell>
          <cell r="D562">
            <v>2.2269832657490429</v>
          </cell>
        </row>
        <row r="563">
          <cell r="A563" t="str">
            <v>20-100001078</v>
          </cell>
          <cell r="B563" t="str">
            <v>Creamers Non Dairy Powder 1000/Cs</v>
          </cell>
          <cell r="C563" t="str">
            <v>CS</v>
          </cell>
          <cell r="D563">
            <v>25</v>
          </cell>
        </row>
        <row r="564">
          <cell r="A564" t="str">
            <v>20-100001079</v>
          </cell>
          <cell r="B564" t="str">
            <v>Hush Puppy Mix</v>
          </cell>
          <cell r="C564" t="str">
            <v>KG</v>
          </cell>
          <cell r="D564">
            <v>0</v>
          </cell>
        </row>
        <row r="565">
          <cell r="A565" t="str">
            <v>20-100001080</v>
          </cell>
          <cell r="B565" t="str">
            <v>Extract Almond</v>
          </cell>
          <cell r="C565" t="str">
            <v>LT</v>
          </cell>
          <cell r="D565">
            <v>5.6067039106145256</v>
          </cell>
        </row>
        <row r="566">
          <cell r="A566" t="str">
            <v>20-100001081</v>
          </cell>
          <cell r="B566" t="str">
            <v>Extract Anise</v>
          </cell>
          <cell r="C566" t="str">
            <v>LT</v>
          </cell>
          <cell r="D566">
            <v>2.5714285714285712</v>
          </cell>
        </row>
        <row r="567">
          <cell r="A567" t="str">
            <v>20-100001082</v>
          </cell>
          <cell r="B567" t="str">
            <v>Extract Strawberry</v>
          </cell>
          <cell r="C567" t="str">
            <v>LT</v>
          </cell>
          <cell r="D567">
            <v>5.1063829787234054</v>
          </cell>
        </row>
        <row r="568">
          <cell r="A568" t="str">
            <v>20-100001083</v>
          </cell>
          <cell r="B568" t="str">
            <v>Extract Banana</v>
          </cell>
          <cell r="C568" t="str">
            <v>LT</v>
          </cell>
          <cell r="D568">
            <v>4.2427821522309719</v>
          </cell>
        </row>
        <row r="569">
          <cell r="A569" t="str">
            <v>20-100001084</v>
          </cell>
          <cell r="B569" t="str">
            <v>Extract Cherry</v>
          </cell>
          <cell r="C569" t="str">
            <v>LT</v>
          </cell>
          <cell r="D569">
            <v>5.9342208300704771</v>
          </cell>
        </row>
        <row r="570">
          <cell r="A570" t="str">
            <v>20-100001085</v>
          </cell>
          <cell r="B570" t="str">
            <v>Extract Lemon</v>
          </cell>
          <cell r="C570" t="str">
            <v>LT</v>
          </cell>
          <cell r="D570">
            <v>4.9540229885057467</v>
          </cell>
        </row>
        <row r="571">
          <cell r="A571" t="str">
            <v>20-100001086</v>
          </cell>
          <cell r="B571" t="str">
            <v>Extract Orange</v>
          </cell>
          <cell r="C571" t="str">
            <v>LT</v>
          </cell>
          <cell r="D571">
            <v>5.2473684210526326</v>
          </cell>
        </row>
        <row r="572">
          <cell r="A572" t="str">
            <v>20-100001087</v>
          </cell>
          <cell r="B572" t="str">
            <v>Extract Peach</v>
          </cell>
          <cell r="C572" t="str">
            <v>LT</v>
          </cell>
          <cell r="D572">
            <v>9.1578947368421044</v>
          </cell>
        </row>
        <row r="573">
          <cell r="A573" t="str">
            <v>20-100001088</v>
          </cell>
          <cell r="B573" t="str">
            <v>Extract Pineapple</v>
          </cell>
          <cell r="C573" t="str">
            <v>LT</v>
          </cell>
          <cell r="D573">
            <v>5.9110749941954932</v>
          </cell>
        </row>
        <row r="574">
          <cell r="A574" t="str">
            <v>20-100001089</v>
          </cell>
          <cell r="B574" t="str">
            <v>Extract Pistachio</v>
          </cell>
          <cell r="C574" t="str">
            <v>LT</v>
          </cell>
          <cell r="D574">
            <v>11.951612903225806</v>
          </cell>
        </row>
        <row r="575">
          <cell r="A575" t="str">
            <v>20-100001090</v>
          </cell>
          <cell r="B575" t="str">
            <v>Extract Peppermint</v>
          </cell>
          <cell r="C575" t="str">
            <v>LT</v>
          </cell>
          <cell r="D575">
            <v>6.4123222748815172</v>
          </cell>
        </row>
        <row r="576">
          <cell r="A576" t="str">
            <v>20-100001091</v>
          </cell>
          <cell r="B576" t="str">
            <v>Extract Raspberry</v>
          </cell>
          <cell r="C576" t="str">
            <v>LT</v>
          </cell>
          <cell r="D576">
            <v>5.7748691099476446</v>
          </cell>
        </row>
        <row r="577">
          <cell r="A577" t="str">
            <v>20-100001092</v>
          </cell>
          <cell r="B577" t="str">
            <v>Extract Rum</v>
          </cell>
          <cell r="C577" t="str">
            <v>LT</v>
          </cell>
          <cell r="D577">
            <v>5.831726555652935</v>
          </cell>
        </row>
        <row r="578">
          <cell r="A578" t="str">
            <v>20-100001093</v>
          </cell>
          <cell r="B578" t="str">
            <v>Extract Vanilla</v>
          </cell>
          <cell r="C578" t="str">
            <v>LT</v>
          </cell>
          <cell r="D578">
            <v>5.5665997933005045</v>
          </cell>
        </row>
        <row r="579">
          <cell r="A579" t="str">
            <v>20-100001094</v>
          </cell>
          <cell r="B579" t="str">
            <v>Food Color Egg Golden</v>
          </cell>
          <cell r="C579" t="str">
            <v>LT</v>
          </cell>
          <cell r="D579">
            <v>4.5186071817192595</v>
          </cell>
        </row>
        <row r="580">
          <cell r="A580" t="str">
            <v>20-100001095</v>
          </cell>
          <cell r="B580" t="str">
            <v>Food Color Green</v>
          </cell>
          <cell r="C580" t="str">
            <v>LT</v>
          </cell>
          <cell r="D580">
            <v>3.2348513011152416</v>
          </cell>
        </row>
        <row r="581">
          <cell r="A581" t="str">
            <v>20-100001096</v>
          </cell>
          <cell r="B581" t="str">
            <v>Food Color Lemon Yellow</v>
          </cell>
          <cell r="C581" t="str">
            <v>LT</v>
          </cell>
          <cell r="D581">
            <v>2.746347528753498</v>
          </cell>
        </row>
        <row r="582">
          <cell r="A582" t="str">
            <v>20-100001097</v>
          </cell>
          <cell r="B582" t="str">
            <v>Food Color Red</v>
          </cell>
          <cell r="C582" t="str">
            <v>LT</v>
          </cell>
          <cell r="D582">
            <v>2.8434668225665019</v>
          </cell>
        </row>
        <row r="583">
          <cell r="A583" t="str">
            <v>20-100001098</v>
          </cell>
          <cell r="B583" t="str">
            <v>Food Color Blue</v>
          </cell>
          <cell r="C583" t="str">
            <v>LT</v>
          </cell>
          <cell r="D583">
            <v>3.4841121495327099</v>
          </cell>
        </row>
        <row r="584">
          <cell r="A584" t="str">
            <v>20-100001099</v>
          </cell>
          <cell r="B584" t="str">
            <v>Paste Nougat (Torroncino) MEC 3 Brand</v>
          </cell>
          <cell r="C584" t="str">
            <v>KG</v>
          </cell>
          <cell r="D584">
            <v>17.006351931330471</v>
          </cell>
        </row>
        <row r="585">
          <cell r="A585" t="str">
            <v>20-100001100</v>
          </cell>
          <cell r="B585" t="str">
            <v>Paste Pistachio MEC 3 Brand</v>
          </cell>
          <cell r="C585" t="str">
            <v>KG</v>
          </cell>
          <cell r="D585">
            <v>15.820517560073933</v>
          </cell>
        </row>
        <row r="586">
          <cell r="A586" t="str">
            <v>20-100001101</v>
          </cell>
          <cell r="B586" t="str">
            <v>Paste Zabaione MEC 3 Brand</v>
          </cell>
          <cell r="C586" t="str">
            <v>KG</v>
          </cell>
          <cell r="D586">
            <v>10.091174377224199</v>
          </cell>
        </row>
        <row r="587">
          <cell r="A587" t="str">
            <v>20-100001102</v>
          </cell>
          <cell r="B587" t="str">
            <v>Paste Zuppa Inglese MEC 3 Brand</v>
          </cell>
          <cell r="C587" t="str">
            <v>KG</v>
          </cell>
          <cell r="D587">
            <v>10.368571428571428</v>
          </cell>
        </row>
        <row r="588">
          <cell r="A588" t="str">
            <v>20-100001103</v>
          </cell>
          <cell r="B588" t="str">
            <v>Paste Hazelnut (Nocciola) MEC 3 Brand</v>
          </cell>
          <cell r="C588" t="str">
            <v>KG</v>
          </cell>
          <cell r="D588">
            <v>26.171098265895957</v>
          </cell>
        </row>
        <row r="589">
          <cell r="A589" t="str">
            <v>20-100001104</v>
          </cell>
          <cell r="B589" t="str">
            <v>Syrup Karo Dark</v>
          </cell>
          <cell r="C589" t="str">
            <v>LT</v>
          </cell>
          <cell r="D589">
            <v>0</v>
          </cell>
        </row>
        <row r="590">
          <cell r="A590" t="str">
            <v>20-100001106</v>
          </cell>
          <cell r="B590" t="str">
            <v>Cereal All Bran Individual (Kelloggs)</v>
          </cell>
          <cell r="C590" t="str">
            <v>EA</v>
          </cell>
          <cell r="D590">
            <v>0.30594635953608246</v>
          </cell>
        </row>
        <row r="591">
          <cell r="A591" t="str">
            <v>20-100001107</v>
          </cell>
          <cell r="B591" t="str">
            <v>Cereal Bran Flakes Individual (Kelloggs)</v>
          </cell>
          <cell r="C591" t="str">
            <v>EA</v>
          </cell>
          <cell r="D591">
            <v>0.3057811796488068</v>
          </cell>
        </row>
        <row r="592">
          <cell r="A592" t="str">
            <v>20-100001108</v>
          </cell>
          <cell r="B592" t="str">
            <v>Cereal Cornflakes Individual (Kelloggs)</v>
          </cell>
          <cell r="C592" t="str">
            <v>EA</v>
          </cell>
          <cell r="D592">
            <v>0.21838765783469991</v>
          </cell>
        </row>
        <row r="593">
          <cell r="A593" t="str">
            <v>20-100001109</v>
          </cell>
          <cell r="B593" t="str">
            <v>Cereal Muesli (Kelloggs)</v>
          </cell>
          <cell r="C593" t="str">
            <v>KG</v>
          </cell>
          <cell r="D593">
            <v>7.3651404910797966</v>
          </cell>
        </row>
        <row r="594">
          <cell r="A594" t="str">
            <v>20-100001110</v>
          </cell>
          <cell r="B594" t="str">
            <v>Cereal Lowfat Granola with Raisins Individual (Kelloggs)</v>
          </cell>
          <cell r="C594" t="str">
            <v>EA</v>
          </cell>
          <cell r="D594">
            <v>0.32692760101158619</v>
          </cell>
        </row>
        <row r="595">
          <cell r="A595" t="str">
            <v>20-100001111</v>
          </cell>
          <cell r="B595" t="str">
            <v>Cereal Froot Loops Individual (Kelloggs)</v>
          </cell>
          <cell r="C595" t="str">
            <v>EA</v>
          </cell>
          <cell r="D595">
            <v>0.28236816633805339</v>
          </cell>
        </row>
        <row r="596">
          <cell r="A596" t="str">
            <v>20-100001113</v>
          </cell>
          <cell r="B596" t="str">
            <v>Cereal Sultana/Raisin Bran Individual (Kelloggs)</v>
          </cell>
          <cell r="C596" t="str">
            <v>EA</v>
          </cell>
          <cell r="D596">
            <v>0.24509472233916341</v>
          </cell>
        </row>
        <row r="597">
          <cell r="A597" t="str">
            <v>20-100001114</v>
          </cell>
          <cell r="B597" t="str">
            <v>Cereal Rice Krispies Individual (Kelloggs)</v>
          </cell>
          <cell r="C597" t="str">
            <v>EA</v>
          </cell>
          <cell r="D597">
            <v>0.24337748720864127</v>
          </cell>
        </row>
        <row r="598">
          <cell r="A598" t="str">
            <v>20-100001115</v>
          </cell>
          <cell r="B598" t="str">
            <v>Cereal Shredded Wheat Individual (Nestle)</v>
          </cell>
          <cell r="C598" t="str">
            <v>EA</v>
          </cell>
          <cell r="D598">
            <v>0.31532921133986713</v>
          </cell>
        </row>
        <row r="599">
          <cell r="A599" t="str">
            <v>20-100001116</v>
          </cell>
          <cell r="B599" t="str">
            <v>Cereal Special K Individual (Kelloggs)</v>
          </cell>
          <cell r="C599" t="str">
            <v>EA</v>
          </cell>
          <cell r="D599">
            <v>0.28580202538867494</v>
          </cell>
        </row>
        <row r="600">
          <cell r="A600" t="str">
            <v>20-100001117</v>
          </cell>
          <cell r="B600" t="str">
            <v>Cereal Frosted Flakes Individual (Kelloggs)</v>
          </cell>
          <cell r="C600" t="str">
            <v>EA</v>
          </cell>
          <cell r="D600">
            <v>0.23030986853053759</v>
          </cell>
        </row>
        <row r="601">
          <cell r="A601" t="str">
            <v>20-100001118</v>
          </cell>
          <cell r="B601" t="str">
            <v>Grape Nuts 16 Oz</v>
          </cell>
          <cell r="C601" t="str">
            <v>EA</v>
          </cell>
          <cell r="D601">
            <v>2.8843433806774579</v>
          </cell>
        </row>
        <row r="602">
          <cell r="A602" t="str">
            <v>20-100001119</v>
          </cell>
          <cell r="B602" t="str">
            <v>Cereal Cream Of Rice 28 Oz</v>
          </cell>
          <cell r="C602" t="str">
            <v>EA</v>
          </cell>
          <cell r="D602">
            <v>2.3958333333333335</v>
          </cell>
        </row>
        <row r="603">
          <cell r="A603" t="str">
            <v>20-100001120</v>
          </cell>
          <cell r="B603" t="str">
            <v>Cereal Cream Of Wheat Quick 28 Oz</v>
          </cell>
          <cell r="C603" t="str">
            <v>EA</v>
          </cell>
          <cell r="D603">
            <v>1.8955040322580647</v>
          </cell>
        </row>
        <row r="604">
          <cell r="A604" t="str">
            <v>20-100001121</v>
          </cell>
          <cell r="B604" t="str">
            <v>Cereal Cream Of Wheat Regular 28 Oz</v>
          </cell>
          <cell r="C604" t="str">
            <v>EA</v>
          </cell>
          <cell r="D604">
            <v>1.9262337662337663</v>
          </cell>
        </row>
        <row r="605">
          <cell r="A605" t="str">
            <v>20-100001122</v>
          </cell>
          <cell r="B605" t="str">
            <v>Cereal Rolled Oats (Old Fashioned) 42 Oz</v>
          </cell>
          <cell r="C605" t="str">
            <v>EA</v>
          </cell>
          <cell r="D605">
            <v>1.6393090102700842</v>
          </cell>
        </row>
        <row r="606">
          <cell r="A606" t="str">
            <v>20-100001123</v>
          </cell>
          <cell r="B606" t="str">
            <v>Cereal Wheatena  22 Oz</v>
          </cell>
          <cell r="C606" t="str">
            <v>EA</v>
          </cell>
          <cell r="D606">
            <v>2.7349999999999999</v>
          </cell>
        </row>
        <row r="607">
          <cell r="A607" t="str">
            <v>20-100001124</v>
          </cell>
          <cell r="B607" t="str">
            <v>Cereal Homini Grits</v>
          </cell>
          <cell r="C607" t="str">
            <v>KG</v>
          </cell>
          <cell r="D607">
            <v>2.2925311203319505</v>
          </cell>
        </row>
        <row r="608">
          <cell r="A608" t="str">
            <v>20-100001125</v>
          </cell>
          <cell r="B608" t="str">
            <v>Granola</v>
          </cell>
          <cell r="C608" t="str">
            <v>KG</v>
          </cell>
          <cell r="D608">
            <v>3.8806823724514676</v>
          </cell>
        </row>
        <row r="609">
          <cell r="A609" t="str">
            <v>20-100001126</v>
          </cell>
          <cell r="B609" t="str">
            <v>Cereal Corn Flakes 26 Oz (Kelloggs)</v>
          </cell>
          <cell r="C609" t="str">
            <v>EA</v>
          </cell>
          <cell r="D609">
            <v>3.9023128971674077</v>
          </cell>
        </row>
        <row r="610">
          <cell r="A610" t="str">
            <v>20-100001127</v>
          </cell>
          <cell r="B610" t="str">
            <v>Cereal Coco Krispies 37.5 oz (Kelloggs)</v>
          </cell>
          <cell r="C610" t="str">
            <v>EA</v>
          </cell>
          <cell r="D610">
            <v>6.6459279296686304</v>
          </cell>
        </row>
        <row r="611">
          <cell r="A611" t="str">
            <v>20-100001128</v>
          </cell>
          <cell r="B611" t="str">
            <v>Nutrigrain Cereal Bar 1.3 Oz</v>
          </cell>
          <cell r="C611" t="str">
            <v>EA</v>
          </cell>
          <cell r="D611">
            <v>0.31687500000000002</v>
          </cell>
        </row>
        <row r="612">
          <cell r="A612" t="str">
            <v>20-100001129</v>
          </cell>
          <cell r="B612" t="str">
            <v>Biscuit Water High Bake 200Grm</v>
          </cell>
          <cell r="C612" t="str">
            <v>EA</v>
          </cell>
          <cell r="D612">
            <v>2.1147297297297296</v>
          </cell>
        </row>
        <row r="613">
          <cell r="A613" t="str">
            <v>20-100001130</v>
          </cell>
          <cell r="B613" t="str">
            <v>CARRS WHOLE WHEAT CRACKERS 12/7 OZ/CS</v>
          </cell>
          <cell r="C613" t="str">
            <v>CS</v>
          </cell>
          <cell r="D613">
            <v>25.072584269662922</v>
          </cell>
        </row>
        <row r="614">
          <cell r="A614" t="str">
            <v>20-100001131</v>
          </cell>
          <cell r="B614" t="str">
            <v>Euphrates Original Sesame Cracker 300/2S/Cs</v>
          </cell>
          <cell r="C614" t="str">
            <v>CS</v>
          </cell>
          <cell r="D614">
            <v>0</v>
          </cell>
        </row>
        <row r="615">
          <cell r="A615" t="str">
            <v>20-100001132</v>
          </cell>
          <cell r="B615" t="str">
            <v>Keebler Cracker Asstmt 500/2/Cs</v>
          </cell>
          <cell r="C615" t="str">
            <v>CS</v>
          </cell>
          <cell r="D615">
            <v>38.505821733138951</v>
          </cell>
        </row>
        <row r="616">
          <cell r="A616" t="str">
            <v>20-100001133</v>
          </cell>
          <cell r="B616" t="str">
            <v>Biscuit Multipack Assorted 100/ 3S/Cs (Jacobs)</v>
          </cell>
          <cell r="C616" t="str">
            <v>CS</v>
          </cell>
          <cell r="D616">
            <v>10.84</v>
          </cell>
        </row>
        <row r="617">
          <cell r="A617" t="str">
            <v>20-100001134</v>
          </cell>
          <cell r="B617" t="str">
            <v>Lorna Doone Bisquits 120/4S/Cs</v>
          </cell>
          <cell r="C617" t="str">
            <v>CS</v>
          </cell>
          <cell r="D617">
            <v>34.160620155038757</v>
          </cell>
        </row>
        <row r="618">
          <cell r="A618" t="str">
            <v>20-100001135</v>
          </cell>
          <cell r="B618" t="str">
            <v>Toast Melba</v>
          </cell>
          <cell r="C618" t="str">
            <v>KG</v>
          </cell>
          <cell r="D618">
            <v>24.648426812585502</v>
          </cell>
        </row>
        <row r="619">
          <cell r="A619" t="str">
            <v>20-100001136</v>
          </cell>
          <cell r="B619" t="str">
            <v>Matzo Passover 16 Oz</v>
          </cell>
          <cell r="C619" t="str">
            <v>EA</v>
          </cell>
          <cell r="D619">
            <v>2.9750000000000001</v>
          </cell>
        </row>
        <row r="620">
          <cell r="A620" t="str">
            <v>20-100001137</v>
          </cell>
          <cell r="B620" t="str">
            <v>Mints After Dinner Jelly Centers</v>
          </cell>
          <cell r="C620" t="str">
            <v>KG</v>
          </cell>
          <cell r="D620">
            <v>4.989091367995961</v>
          </cell>
        </row>
        <row r="621">
          <cell r="A621" t="str">
            <v>20-100001138</v>
          </cell>
          <cell r="B621" t="str">
            <v>Crackers Low Sodium 200/2S/Cs</v>
          </cell>
          <cell r="C621" t="str">
            <v>CS</v>
          </cell>
          <cell r="D621">
            <v>3.7433333333333339E-2</v>
          </cell>
        </row>
        <row r="622">
          <cell r="A622" t="str">
            <v>20-100001139</v>
          </cell>
          <cell r="B622" t="str">
            <v>Oyster Crackers 150 Individual/Cs</v>
          </cell>
          <cell r="C622" t="str">
            <v>CS</v>
          </cell>
          <cell r="D622">
            <v>9.4320430107526878</v>
          </cell>
        </row>
        <row r="623">
          <cell r="A623" t="str">
            <v>20-100001140</v>
          </cell>
          <cell r="B623" t="str">
            <v>Cracker Ritz 200Grm</v>
          </cell>
          <cell r="C623" t="str">
            <v>EA</v>
          </cell>
          <cell r="D623">
            <v>2.0484518663184921</v>
          </cell>
        </row>
        <row r="624">
          <cell r="A624" t="str">
            <v>20-100001141</v>
          </cell>
          <cell r="B624" t="str">
            <v>Cracker Ryvita Twin Pack  360/2/Cs</v>
          </cell>
          <cell r="C624" t="str">
            <v>CS</v>
          </cell>
          <cell r="D624">
            <v>26.4</v>
          </cell>
        </row>
        <row r="625">
          <cell r="A625" t="str">
            <v>20-100001142</v>
          </cell>
          <cell r="B625" t="str">
            <v>Saltine Crackers 500/2/Cs</v>
          </cell>
          <cell r="C625" t="str">
            <v>CS</v>
          </cell>
          <cell r="D625">
            <v>12.955555555555556</v>
          </cell>
        </row>
        <row r="626">
          <cell r="A626" t="str">
            <v>20-100001145</v>
          </cell>
          <cell r="B626" t="str">
            <v>Turn Down Chocolates Hearts Milk Chocolate 2400/Cs 5.85 Gram 1.125 Inch Wide</v>
          </cell>
          <cell r="C626" t="str">
            <v>CS</v>
          </cell>
          <cell r="D626">
            <v>131.76</v>
          </cell>
        </row>
        <row r="627">
          <cell r="A627" t="str">
            <v>20-100001146</v>
          </cell>
          <cell r="B627" t="str">
            <v>Turn Down Chocolates Round Mint 2400/Cs 5.85 Gram 1.0625 Inch Wide</v>
          </cell>
          <cell r="C627" t="str">
            <v>CS</v>
          </cell>
          <cell r="D627">
            <v>131.75999999999996</v>
          </cell>
        </row>
        <row r="628">
          <cell r="A628" t="str">
            <v>20-100001147</v>
          </cell>
          <cell r="B628" t="str">
            <v>Turn Down Chocolates Square Bittersweet 2400/Cs 5.85 Gram 1.25 x 1.25 Inch</v>
          </cell>
          <cell r="C628" t="str">
            <v>CS</v>
          </cell>
          <cell r="D628">
            <v>131.76000000000002</v>
          </cell>
        </row>
        <row r="629">
          <cell r="A629" t="str">
            <v>20-100001148</v>
          </cell>
          <cell r="B629" t="str">
            <v>Turn Down Chocolates For Xmas  Gram 2400/Cs 5.85 Gram</v>
          </cell>
          <cell r="C629" t="str">
            <v>CS</v>
          </cell>
          <cell r="D629">
            <v>131.76</v>
          </cell>
        </row>
        <row r="630">
          <cell r="A630" t="str">
            <v>20-100001149</v>
          </cell>
          <cell r="B630" t="str">
            <v>Gelatine Cherry Imitation 24 Oz</v>
          </cell>
          <cell r="C630" t="str">
            <v>EA</v>
          </cell>
          <cell r="D630">
            <v>1.7198190468762184</v>
          </cell>
        </row>
        <row r="631">
          <cell r="A631" t="str">
            <v>20-100001150</v>
          </cell>
          <cell r="B631" t="str">
            <v>Gelatine Lemon 24 Oz</v>
          </cell>
          <cell r="C631" t="str">
            <v>EA</v>
          </cell>
          <cell r="D631">
            <v>1.754558979808714</v>
          </cell>
        </row>
        <row r="632">
          <cell r="A632" t="str">
            <v>20-100001151</v>
          </cell>
          <cell r="B632" t="str">
            <v>Gelatine Orange 24 Oz</v>
          </cell>
          <cell r="C632" t="str">
            <v>EA</v>
          </cell>
          <cell r="D632">
            <v>1.7429642278947022</v>
          </cell>
        </row>
        <row r="633">
          <cell r="A633" t="str">
            <v>20-100001152</v>
          </cell>
          <cell r="B633" t="str">
            <v>Gelatine Raspberry 24 Oz</v>
          </cell>
          <cell r="C633" t="str">
            <v>EA</v>
          </cell>
          <cell r="D633">
            <v>1.7398598056396368</v>
          </cell>
        </row>
        <row r="634">
          <cell r="A634" t="str">
            <v>20-100001153</v>
          </cell>
          <cell r="B634" t="str">
            <v>Gelatine Strawberry 24 Oz</v>
          </cell>
          <cell r="C634" t="str">
            <v>EA</v>
          </cell>
          <cell r="D634">
            <v>1.7706352099141789</v>
          </cell>
        </row>
        <row r="635">
          <cell r="A635" t="str">
            <v>20-100001154</v>
          </cell>
          <cell r="B635" t="str">
            <v>Topping Butterscotch 46 Oz</v>
          </cell>
          <cell r="C635" t="str">
            <v>EA</v>
          </cell>
          <cell r="D635">
            <v>3.2611314943153511</v>
          </cell>
        </row>
        <row r="636">
          <cell r="A636" t="str">
            <v>20-100001155</v>
          </cell>
          <cell r="B636" t="str">
            <v>Topping Marshmallow  #10</v>
          </cell>
          <cell r="C636" t="str">
            <v>EA</v>
          </cell>
          <cell r="D636">
            <v>9.5</v>
          </cell>
        </row>
        <row r="637">
          <cell r="A637" t="str">
            <v>20-100001156</v>
          </cell>
          <cell r="B637" t="str">
            <v>Topping Chocolate Fudge # 10</v>
          </cell>
          <cell r="C637" t="str">
            <v>EA</v>
          </cell>
          <cell r="D637">
            <v>7.2361666666666657</v>
          </cell>
        </row>
        <row r="638">
          <cell r="A638" t="str">
            <v>20-100001157</v>
          </cell>
          <cell r="B638" t="str">
            <v>Topping Strawberry  #10</v>
          </cell>
          <cell r="C638" t="str">
            <v>EA</v>
          </cell>
          <cell r="D638">
            <v>9.4923274772221991</v>
          </cell>
        </row>
        <row r="639">
          <cell r="A639" t="str">
            <v>20-100001158</v>
          </cell>
          <cell r="B639" t="str">
            <v>Topping Raspberry (Melba)  32 Oz</v>
          </cell>
          <cell r="C639" t="str">
            <v>EA</v>
          </cell>
          <cell r="D639">
            <v>5.058736426456071</v>
          </cell>
        </row>
        <row r="640">
          <cell r="A640" t="str">
            <v>20-100001159</v>
          </cell>
          <cell r="B640" t="str">
            <v>Pudding Powder Vanilla Instant 28 Oz</v>
          </cell>
          <cell r="C640" t="str">
            <v>EA</v>
          </cell>
          <cell r="D640">
            <v>1</v>
          </cell>
        </row>
        <row r="641">
          <cell r="A641" t="str">
            <v>20-100001160</v>
          </cell>
          <cell r="B641" t="str">
            <v>Topping Caramel</v>
          </cell>
          <cell r="C641" t="str">
            <v>LT</v>
          </cell>
          <cell r="D641">
            <v>2.9250289235332088</v>
          </cell>
        </row>
        <row r="642">
          <cell r="A642" t="str">
            <v>20-100001161</v>
          </cell>
          <cell r="B642" t="str">
            <v>Topping Pineapple</v>
          </cell>
          <cell r="C642" t="str">
            <v>KG</v>
          </cell>
          <cell r="D642">
            <v>1.9364137810270103</v>
          </cell>
        </row>
        <row r="643">
          <cell r="A643" t="str">
            <v>20-100001162</v>
          </cell>
          <cell r="B643" t="str">
            <v>Barley Scotch Pearl</v>
          </cell>
          <cell r="C643" t="str">
            <v>KG</v>
          </cell>
          <cell r="D643">
            <v>0.98569978120665247</v>
          </cell>
        </row>
        <row r="644">
          <cell r="A644" t="str">
            <v>20-100001163</v>
          </cell>
          <cell r="B644" t="str">
            <v>Beans Black Dried Hand Picked</v>
          </cell>
          <cell r="C644" t="str">
            <v>KG</v>
          </cell>
          <cell r="D644">
            <v>1.2949125056825506</v>
          </cell>
        </row>
        <row r="645">
          <cell r="A645" t="str">
            <v>20-100001164</v>
          </cell>
          <cell r="B645" t="str">
            <v>Peas Chick (Garbanzo)</v>
          </cell>
          <cell r="C645" t="str">
            <v>KG</v>
          </cell>
          <cell r="D645">
            <v>1.2829347370721842</v>
          </cell>
        </row>
        <row r="646">
          <cell r="A646" t="str">
            <v>20-100001165</v>
          </cell>
          <cell r="B646" t="str">
            <v>Beans Kidney Red Dry</v>
          </cell>
          <cell r="C646" t="str">
            <v>KG</v>
          </cell>
          <cell r="D646">
            <v>1.4566909202222849</v>
          </cell>
        </row>
        <row r="647">
          <cell r="A647" t="str">
            <v>20-100001166</v>
          </cell>
          <cell r="B647" t="str">
            <v>Beans Lima (Butter) Large</v>
          </cell>
          <cell r="C647" t="str">
            <v>KG</v>
          </cell>
          <cell r="D647">
            <v>2</v>
          </cell>
        </row>
        <row r="648">
          <cell r="A648" t="str">
            <v>20-100001167</v>
          </cell>
          <cell r="B648" t="str">
            <v>Beans Navy/Haricot White Small</v>
          </cell>
          <cell r="C648" t="str">
            <v>KG</v>
          </cell>
          <cell r="D648">
            <v>1.2569460648072941</v>
          </cell>
        </row>
        <row r="649">
          <cell r="A649" t="str">
            <v>20-100001168</v>
          </cell>
          <cell r="B649" t="str">
            <v>Beans Red</v>
          </cell>
          <cell r="C649" t="str">
            <v>KG</v>
          </cell>
          <cell r="D649">
            <v>1.3157788294300852</v>
          </cell>
        </row>
        <row r="650">
          <cell r="A650" t="str">
            <v>20-100001169</v>
          </cell>
          <cell r="B650" t="str">
            <v>Peas Split Yellow</v>
          </cell>
          <cell r="C650" t="str">
            <v>KG</v>
          </cell>
          <cell r="D650">
            <v>0.91592901732482312</v>
          </cell>
        </row>
        <row r="651">
          <cell r="A651" t="str">
            <v>20-100001170</v>
          </cell>
          <cell r="B651" t="str">
            <v>Lentils Dhall Moog/Toor Dahl</v>
          </cell>
          <cell r="C651" t="str">
            <v>KG</v>
          </cell>
          <cell r="D651">
            <v>2.2187394165174896</v>
          </cell>
        </row>
        <row r="652">
          <cell r="A652" t="str">
            <v>20-100001171</v>
          </cell>
          <cell r="B652" t="str">
            <v>Lentils Brown</v>
          </cell>
          <cell r="C652" t="str">
            <v>KG</v>
          </cell>
          <cell r="D652">
            <v>1.2881489833024997</v>
          </cell>
        </row>
        <row r="653">
          <cell r="A653" t="str">
            <v>20-100001172</v>
          </cell>
          <cell r="B653" t="str">
            <v>Peas Split Green</v>
          </cell>
          <cell r="C653" t="str">
            <v>KG</v>
          </cell>
          <cell r="D653">
            <v>0.93089977079499142</v>
          </cell>
        </row>
        <row r="654">
          <cell r="A654" t="str">
            <v>20-100001173</v>
          </cell>
          <cell r="B654" t="str">
            <v>Rice Brown</v>
          </cell>
          <cell r="C654" t="str">
            <v>KG</v>
          </cell>
          <cell r="D654">
            <v>0.94903684308958303</v>
          </cell>
        </row>
        <row r="655">
          <cell r="A655" t="str">
            <v>20-100001174</v>
          </cell>
          <cell r="B655" t="str">
            <v>Rice Arborio (Risotto)</v>
          </cell>
          <cell r="C655" t="str">
            <v>KG</v>
          </cell>
          <cell r="D655">
            <v>2.1130592935786976</v>
          </cell>
        </row>
        <row r="656">
          <cell r="A656" t="str">
            <v>20-100001175</v>
          </cell>
          <cell r="B656" t="str">
            <v>Rice Long Grain Fancy #1, Less than 4% Broken</v>
          </cell>
          <cell r="C656" t="str">
            <v>KG</v>
          </cell>
          <cell r="D656">
            <v>0.71214632535220346</v>
          </cell>
        </row>
        <row r="657">
          <cell r="A657" t="str">
            <v>20-100001176</v>
          </cell>
          <cell r="B657" t="str">
            <v>Rice Wild 100%</v>
          </cell>
          <cell r="C657" t="str">
            <v>KG</v>
          </cell>
          <cell r="D657">
            <v>9.3987699349209741</v>
          </cell>
        </row>
        <row r="658">
          <cell r="A658" t="str">
            <v>20-100001177</v>
          </cell>
          <cell r="B658" t="str">
            <v>Rice Basmati</v>
          </cell>
          <cell r="C658" t="str">
            <v>KG</v>
          </cell>
          <cell r="D658">
            <v>1.5403816625895101</v>
          </cell>
        </row>
        <row r="659">
          <cell r="A659" t="str">
            <v>20-100001178</v>
          </cell>
          <cell r="B659" t="str">
            <v>Rice Parboiled</v>
          </cell>
          <cell r="C659" t="str">
            <v>KG</v>
          </cell>
          <cell r="D659">
            <v>0.74975857544354996</v>
          </cell>
        </row>
        <row r="660">
          <cell r="A660" t="str">
            <v>20-100001179</v>
          </cell>
          <cell r="B660" t="str">
            <v>Bean Black Eye Peas</v>
          </cell>
          <cell r="C660" t="str">
            <v>KG</v>
          </cell>
          <cell r="D660">
            <v>1.3673333333333335</v>
          </cell>
        </row>
        <row r="661">
          <cell r="A661" t="str">
            <v>20-100001180</v>
          </cell>
          <cell r="B661" t="str">
            <v>Fava Beans</v>
          </cell>
          <cell r="C661" t="str">
            <v>KG</v>
          </cell>
          <cell r="D661">
            <v>4.1847170353346739</v>
          </cell>
        </row>
        <row r="662">
          <cell r="A662" t="str">
            <v>20-100001181</v>
          </cell>
          <cell r="B662" t="str">
            <v>Chile Pasilla Dried</v>
          </cell>
          <cell r="C662" t="str">
            <v>KG</v>
          </cell>
          <cell r="D662">
            <v>0</v>
          </cell>
        </row>
        <row r="663">
          <cell r="A663" t="str">
            <v>20-100001182</v>
          </cell>
          <cell r="B663" t="str">
            <v>Chile Poblano Dried (Ancho)</v>
          </cell>
          <cell r="C663" t="str">
            <v>KG</v>
          </cell>
          <cell r="D663">
            <v>10.526427061310782</v>
          </cell>
        </row>
        <row r="664">
          <cell r="A664" t="str">
            <v>20-100001183</v>
          </cell>
          <cell r="B664" t="str">
            <v>Boullion Beef 750Grm (Maggi / Knorr) No MSG</v>
          </cell>
          <cell r="C664" t="str">
            <v>EA</v>
          </cell>
          <cell r="D664">
            <v>6.0778274431045665</v>
          </cell>
        </row>
        <row r="665">
          <cell r="A665" t="str">
            <v>20-100001184</v>
          </cell>
          <cell r="B665" t="str">
            <v>Boullion Chicken 750Grm (Maggi / Knorr) No MSG</v>
          </cell>
          <cell r="C665" t="str">
            <v>EA</v>
          </cell>
          <cell r="D665">
            <v>4.8553370299345415</v>
          </cell>
        </row>
        <row r="666">
          <cell r="A666" t="str">
            <v>20-100001185</v>
          </cell>
          <cell r="B666" t="str">
            <v>Clam Base Knorr Ultimate 1 Lb No MSG</v>
          </cell>
          <cell r="C666" t="str">
            <v>EA</v>
          </cell>
          <cell r="D666">
            <v>5.7094322432147324</v>
          </cell>
        </row>
        <row r="667">
          <cell r="A667" t="str">
            <v>20-100001186</v>
          </cell>
          <cell r="B667" t="str">
            <v>Lobster Bisque &amp; Sauce Mix 8 Oz</v>
          </cell>
          <cell r="C667" t="str">
            <v>EA</v>
          </cell>
          <cell r="D667">
            <v>5.5618797431406888</v>
          </cell>
        </row>
        <row r="668">
          <cell r="A668" t="str">
            <v>20-100001187</v>
          </cell>
          <cell r="B668" t="str">
            <v>Lobster Base Knorr Ultimate 1 Lb No MSG</v>
          </cell>
          <cell r="C668" t="str">
            <v>EA</v>
          </cell>
          <cell r="D668">
            <v>5.4161818181818182</v>
          </cell>
        </row>
        <row r="669">
          <cell r="A669" t="str">
            <v>20-100001190</v>
          </cell>
          <cell r="B669" t="str">
            <v>Artichoke Bottoms 9-12 Ct 14 Oz</v>
          </cell>
          <cell r="C669" t="str">
            <v>EA</v>
          </cell>
          <cell r="D669">
            <v>1.3768888888888891</v>
          </cell>
        </row>
        <row r="670">
          <cell r="A670" t="str">
            <v>20-100001191</v>
          </cell>
          <cell r="B670" t="str">
            <v>Artichoke Hearts 50/60 Ct #10</v>
          </cell>
          <cell r="C670" t="str">
            <v>EA</v>
          </cell>
          <cell r="D670">
            <v>7.43485</v>
          </cell>
        </row>
        <row r="671">
          <cell r="A671" t="str">
            <v>20-100001192</v>
          </cell>
          <cell r="B671" t="str">
            <v>Artichoke Hearts Quartered #10</v>
          </cell>
          <cell r="C671" t="str">
            <v>EA</v>
          </cell>
          <cell r="D671">
            <v>6.4290112359550555</v>
          </cell>
        </row>
        <row r="672">
          <cell r="A672" t="str">
            <v>20-100001193</v>
          </cell>
          <cell r="B672" t="str">
            <v>Bamboo Shoots Whole Peeled #10</v>
          </cell>
          <cell r="C672" t="str">
            <v>EA</v>
          </cell>
          <cell r="D672">
            <v>2.9822668602142106</v>
          </cell>
        </row>
        <row r="673">
          <cell r="A673" t="str">
            <v>20-100001194</v>
          </cell>
          <cell r="B673" t="str">
            <v>Bean Sprouts In Water #10</v>
          </cell>
          <cell r="C673" t="str">
            <v>EA</v>
          </cell>
          <cell r="D673">
            <v>5.0007002801120439</v>
          </cell>
        </row>
        <row r="674">
          <cell r="A674" t="str">
            <v>20-100001195</v>
          </cell>
          <cell r="B674" t="str">
            <v>Beets Whole Choice In Water 175/250 #10</v>
          </cell>
          <cell r="C674" t="str">
            <v>EA</v>
          </cell>
          <cell r="D674">
            <v>6.4316666666666675</v>
          </cell>
        </row>
        <row r="675">
          <cell r="A675" t="str">
            <v>20-100001196</v>
          </cell>
          <cell r="B675" t="str">
            <v>Beans Garbanzo #10</v>
          </cell>
          <cell r="C675" t="str">
            <v>EA</v>
          </cell>
          <cell r="D675">
            <v>3.0243870744173957</v>
          </cell>
        </row>
        <row r="676">
          <cell r="A676" t="str">
            <v>20-100001197</v>
          </cell>
          <cell r="B676" t="str">
            <v>Corn Whole Kernel-Choice #10</v>
          </cell>
          <cell r="C676" t="str">
            <v>EA</v>
          </cell>
          <cell r="D676">
            <v>3.407821782178218</v>
          </cell>
        </row>
        <row r="677">
          <cell r="A677" t="str">
            <v>20-100001198</v>
          </cell>
          <cell r="B677" t="str">
            <v>Corn Fancy Cream Style #10</v>
          </cell>
          <cell r="C677" t="str">
            <v>EA</v>
          </cell>
          <cell r="D677">
            <v>5.1853703703703706</v>
          </cell>
        </row>
        <row r="678">
          <cell r="A678" t="str">
            <v>20-100001199</v>
          </cell>
          <cell r="B678" t="str">
            <v>Marrons In Brine Whole #2</v>
          </cell>
          <cell r="C678" t="str">
            <v>EA</v>
          </cell>
          <cell r="D678">
            <v>0</v>
          </cell>
        </row>
        <row r="679">
          <cell r="A679" t="str">
            <v>20-100001200</v>
          </cell>
          <cell r="B679" t="str">
            <v>Mushrooms Button Whole 230/300Ct #10</v>
          </cell>
          <cell r="C679" t="str">
            <v>EA</v>
          </cell>
          <cell r="D679">
            <v>14.005000000000001</v>
          </cell>
        </row>
        <row r="680">
          <cell r="A680" t="str">
            <v>20-100001201</v>
          </cell>
          <cell r="B680" t="str">
            <v>Mushrooms Porcini Dried</v>
          </cell>
          <cell r="C680" t="str">
            <v>KG</v>
          </cell>
          <cell r="D680">
            <v>37.012306977824217</v>
          </cell>
        </row>
        <row r="681">
          <cell r="A681" t="str">
            <v>20-100001202</v>
          </cell>
          <cell r="B681" t="str">
            <v>Mushroom Dry Shitake</v>
          </cell>
          <cell r="C681" t="str">
            <v>KG</v>
          </cell>
          <cell r="D681">
            <v>17.57160194174757</v>
          </cell>
        </row>
        <row r="682">
          <cell r="A682" t="str">
            <v>20-100001203</v>
          </cell>
          <cell r="B682" t="str">
            <v>Peppercorn Green In Brine 3.5 Oz</v>
          </cell>
          <cell r="C682" t="str">
            <v>EA</v>
          </cell>
          <cell r="D682">
            <v>1.7975265553869502</v>
          </cell>
        </row>
        <row r="683">
          <cell r="A683" t="str">
            <v>20-100001204</v>
          </cell>
          <cell r="B683" t="str">
            <v>Potatoes Granulated Instant #10</v>
          </cell>
          <cell r="C683" t="str">
            <v>EA</v>
          </cell>
          <cell r="D683">
            <v>5.8873826458036982</v>
          </cell>
        </row>
        <row r="684">
          <cell r="A684" t="str">
            <v>20-100001205</v>
          </cell>
          <cell r="B684" t="str">
            <v>Potatoes Pancake Mix #10</v>
          </cell>
          <cell r="C684" t="str">
            <v>EA</v>
          </cell>
          <cell r="D684">
            <v>7.653012048192771</v>
          </cell>
        </row>
        <row r="685">
          <cell r="A685" t="str">
            <v>20-100001206</v>
          </cell>
          <cell r="B685" t="str">
            <v>Sauerkraut #10</v>
          </cell>
          <cell r="C685" t="str">
            <v>EA</v>
          </cell>
          <cell r="D685">
            <v>4.2238244213504013</v>
          </cell>
        </row>
        <row r="686">
          <cell r="A686" t="str">
            <v>20-100001207</v>
          </cell>
          <cell r="B686" t="str">
            <v>Water Chestnuts #10</v>
          </cell>
          <cell r="C686" t="str">
            <v>EA</v>
          </cell>
          <cell r="D686">
            <v>3.4957142857142856</v>
          </cell>
        </row>
        <row r="687">
          <cell r="A687" t="str">
            <v>20-100001208</v>
          </cell>
          <cell r="B687" t="str">
            <v>Mushrooms Button Sliced #10</v>
          </cell>
          <cell r="C687" t="str">
            <v>EA</v>
          </cell>
          <cell r="D687">
            <v>5.718</v>
          </cell>
        </row>
        <row r="688">
          <cell r="A688" t="str">
            <v>20-100001209</v>
          </cell>
          <cell r="B688" t="str">
            <v>Chanterelle Mushrooms 16 Oz</v>
          </cell>
          <cell r="C688" t="str">
            <v>EA</v>
          </cell>
          <cell r="D688">
            <v>8.75</v>
          </cell>
        </row>
        <row r="689">
          <cell r="A689" t="str">
            <v>20-100001210</v>
          </cell>
          <cell r="B689" t="str">
            <v>Nopalitos (Canned Pricky Pear) 28 Oz</v>
          </cell>
          <cell r="C689" t="str">
            <v>EA</v>
          </cell>
          <cell r="D689">
            <v>2.4990740740740742</v>
          </cell>
        </row>
        <row r="690">
          <cell r="A690" t="str">
            <v>20-100001211</v>
          </cell>
          <cell r="B690" t="str">
            <v>Truffle  Black Pure 7oz Jar</v>
          </cell>
          <cell r="C690" t="str">
            <v>EA</v>
          </cell>
          <cell r="D690">
            <v>25.087195945945947</v>
          </cell>
        </row>
        <row r="691">
          <cell r="A691" t="str">
            <v>20-100001212</v>
          </cell>
          <cell r="B691" t="str">
            <v>Yams Whole (Sweet Potatoes) #10</v>
          </cell>
          <cell r="C691" t="str">
            <v>EA</v>
          </cell>
          <cell r="D691">
            <v>7.1504999999999992</v>
          </cell>
        </row>
        <row r="692">
          <cell r="A692" t="str">
            <v>20-100001213</v>
          </cell>
          <cell r="B692" t="str">
            <v>Ketchup Bulk #10</v>
          </cell>
          <cell r="C692" t="str">
            <v>EA</v>
          </cell>
          <cell r="D692">
            <v>3.7530181883666489</v>
          </cell>
        </row>
        <row r="693">
          <cell r="A693" t="str">
            <v>20-100001214</v>
          </cell>
          <cell r="B693" t="str">
            <v>Chili Sauce Fancy #10</v>
          </cell>
          <cell r="C693" t="str">
            <v>EA</v>
          </cell>
          <cell r="D693">
            <v>3.5594630089012114</v>
          </cell>
        </row>
        <row r="694">
          <cell r="A694" t="str">
            <v>20-100001215</v>
          </cell>
          <cell r="B694" t="str">
            <v>Chili Sauce Medium Hot  12 Oz Btl</v>
          </cell>
          <cell r="C694" t="str">
            <v>EA</v>
          </cell>
          <cell r="D694">
            <v>1.8664999999999998</v>
          </cell>
        </row>
        <row r="695">
          <cell r="A695" t="str">
            <v>20-100001216</v>
          </cell>
          <cell r="B695" t="str">
            <v>Cocktail Sauce Fancy #10</v>
          </cell>
          <cell r="C695" t="str">
            <v>EA</v>
          </cell>
          <cell r="D695">
            <v>4.4746872753414815</v>
          </cell>
        </row>
        <row r="696">
          <cell r="A696" t="str">
            <v>20-100001217</v>
          </cell>
          <cell r="B696" t="str">
            <v>Tomato Paste 26 - 28% Solids #10</v>
          </cell>
          <cell r="C696" t="str">
            <v>EA</v>
          </cell>
          <cell r="D696">
            <v>3.8988878393613455</v>
          </cell>
        </row>
        <row r="697">
          <cell r="A697" t="str">
            <v>20-100001218</v>
          </cell>
          <cell r="B697" t="str">
            <v>Tomatoes Pear In Juice #10</v>
          </cell>
          <cell r="C697" t="str">
            <v>EA</v>
          </cell>
          <cell r="D697">
            <v>2.4511343561134353</v>
          </cell>
        </row>
        <row r="698">
          <cell r="A698" t="str">
            <v>20-100001220</v>
          </cell>
          <cell r="B698" t="str">
            <v>Ketchup Heinz 14 Oz (300 ML) Btl</v>
          </cell>
          <cell r="C698" t="str">
            <v>EA</v>
          </cell>
          <cell r="D698">
            <v>0.97474381207630456</v>
          </cell>
        </row>
        <row r="699">
          <cell r="A699" t="str">
            <v>20-100001221</v>
          </cell>
          <cell r="B699" t="str">
            <v>Tomatoes Peeled Cubes #10</v>
          </cell>
          <cell r="C699" t="str">
            <v>KG</v>
          </cell>
          <cell r="D699">
            <v>0.53175889552134492</v>
          </cell>
        </row>
        <row r="700">
          <cell r="A700" t="str">
            <v>20-100001222</v>
          </cell>
          <cell r="B700" t="str">
            <v>Tomatoes Sun Dried</v>
          </cell>
          <cell r="C700" t="str">
            <v>KG</v>
          </cell>
          <cell r="D700">
            <v>4.6826504991120093</v>
          </cell>
        </row>
        <row r="701">
          <cell r="A701" t="str">
            <v>20-100001223</v>
          </cell>
          <cell r="B701" t="str">
            <v>Pickle Branston 11 Oz Btl</v>
          </cell>
          <cell r="C701" t="str">
            <v>EA</v>
          </cell>
          <cell r="D701">
            <v>4.3290143007966213</v>
          </cell>
        </row>
        <row r="702">
          <cell r="A702" t="str">
            <v>20-100001224</v>
          </cell>
          <cell r="B702" t="str">
            <v>Capers Imported Non Pareil (5-7Mm) 900 Grams</v>
          </cell>
          <cell r="C702" t="str">
            <v>EA</v>
          </cell>
          <cell r="D702">
            <v>4.2675753012048183</v>
          </cell>
        </row>
        <row r="703">
          <cell r="A703" t="str">
            <v>20-100001225</v>
          </cell>
          <cell r="B703" t="str">
            <v>Corn On The Cob Pickled Midget #10</v>
          </cell>
          <cell r="C703" t="str">
            <v>EA</v>
          </cell>
          <cell r="D703">
            <v>3.6727737973387926</v>
          </cell>
        </row>
        <row r="704">
          <cell r="A704" t="str">
            <v>20-100001226</v>
          </cell>
          <cell r="B704" t="str">
            <v>Gherkins Medium Sweet</v>
          </cell>
          <cell r="C704" t="str">
            <v>LT</v>
          </cell>
          <cell r="D704">
            <v>1.8006748135756614</v>
          </cell>
        </row>
        <row r="705">
          <cell r="A705" t="str">
            <v>20-100001227</v>
          </cell>
          <cell r="B705" t="str">
            <v>Giardiniera</v>
          </cell>
          <cell r="C705" t="str">
            <v>LT</v>
          </cell>
          <cell r="D705">
            <v>1.1347335731599624</v>
          </cell>
        </row>
        <row r="706">
          <cell r="A706" t="str">
            <v>20-100001228</v>
          </cell>
          <cell r="B706" t="str">
            <v>Hearts Of Palm 28 Oz</v>
          </cell>
          <cell r="C706" t="str">
            <v>EA</v>
          </cell>
          <cell r="D706">
            <v>2.6815633074935401</v>
          </cell>
        </row>
        <row r="707">
          <cell r="A707" t="str">
            <v>20-100001229</v>
          </cell>
          <cell r="B707" t="str">
            <v>Olives Green Plain 110/120</v>
          </cell>
          <cell r="C707" t="str">
            <v>LT</v>
          </cell>
          <cell r="D707">
            <v>2.4738306269004338</v>
          </cell>
        </row>
        <row r="708">
          <cell r="A708" t="str">
            <v>20-100001230</v>
          </cell>
          <cell r="B708" t="str">
            <v>Olives Green Pitted Manzanilla 250Ct</v>
          </cell>
          <cell r="C708" t="str">
            <v>LT</v>
          </cell>
          <cell r="D708">
            <v>1.9373069298302941</v>
          </cell>
        </row>
        <row r="709">
          <cell r="A709" t="str">
            <v>20-100001231</v>
          </cell>
          <cell r="B709" t="str">
            <v>Olives Green Pimento Stuffed 240/260</v>
          </cell>
          <cell r="C709" t="str">
            <v>LT</v>
          </cell>
          <cell r="D709">
            <v>2.1485341170098589</v>
          </cell>
        </row>
        <row r="710">
          <cell r="A710" t="str">
            <v>20-100001232</v>
          </cell>
          <cell r="B710" t="str">
            <v>Olives Ripe Kalamata  Large</v>
          </cell>
          <cell r="C710" t="str">
            <v>KG</v>
          </cell>
          <cell r="D710">
            <v>2.8674430001766549</v>
          </cell>
        </row>
        <row r="711">
          <cell r="A711" t="str">
            <v>20-100001233</v>
          </cell>
          <cell r="B711" t="str">
            <v>Olives Black Pitted Sliced #10</v>
          </cell>
          <cell r="C711" t="str">
            <v>EA</v>
          </cell>
          <cell r="D711">
            <v>4.1428787878787885</v>
          </cell>
        </row>
        <row r="712">
          <cell r="A712" t="str">
            <v>20-100001234</v>
          </cell>
          <cell r="B712" t="str">
            <v>Onions Pearl Pickled</v>
          </cell>
          <cell r="C712" t="str">
            <v>KG</v>
          </cell>
          <cell r="D712">
            <v>2.5069226030284359</v>
          </cell>
        </row>
        <row r="713">
          <cell r="A713" t="str">
            <v>20-100001235</v>
          </cell>
          <cell r="B713" t="str">
            <v>Peppers Cherry Red/Green Sweet</v>
          </cell>
          <cell r="C713" t="str">
            <v>LT</v>
          </cell>
          <cell r="D713">
            <v>1.0659340659340659</v>
          </cell>
        </row>
        <row r="714">
          <cell r="A714" t="str">
            <v>20-100001236</v>
          </cell>
          <cell r="B714" t="str">
            <v>Pickles/Cucumber Kosher Dill Whole 25/30</v>
          </cell>
          <cell r="C714" t="str">
            <v>LT</v>
          </cell>
          <cell r="D714">
            <v>1.2626323207484926</v>
          </cell>
        </row>
        <row r="715">
          <cell r="A715" t="str">
            <v>20-100001237</v>
          </cell>
          <cell r="B715" t="str">
            <v>Pickles Dill Chips 500 Ct</v>
          </cell>
          <cell r="C715" t="str">
            <v>LT</v>
          </cell>
          <cell r="D715">
            <v>1.1769872979049418</v>
          </cell>
        </row>
        <row r="716">
          <cell r="A716" t="str">
            <v>20-100001238</v>
          </cell>
          <cell r="B716" t="str">
            <v>Pickles Sweet Mixed</v>
          </cell>
          <cell r="C716" t="str">
            <v>LT</v>
          </cell>
          <cell r="D716">
            <v>2.574823943661972</v>
          </cell>
        </row>
        <row r="717">
          <cell r="A717" t="str">
            <v>20-100001240</v>
          </cell>
          <cell r="B717" t="str">
            <v>Pimentos Whole Roasted</v>
          </cell>
          <cell r="C717" t="str">
            <v>KG</v>
          </cell>
          <cell r="D717">
            <v>2.4469102254428337</v>
          </cell>
        </row>
        <row r="718">
          <cell r="A718" t="str">
            <v>20-100001241</v>
          </cell>
          <cell r="B718" t="str">
            <v>Relish Sweet</v>
          </cell>
          <cell r="C718" t="str">
            <v>LT</v>
          </cell>
          <cell r="D718">
            <v>1.4003704965505495</v>
          </cell>
        </row>
        <row r="719">
          <cell r="A719" t="str">
            <v>20-100001243</v>
          </cell>
          <cell r="B719" t="str">
            <v>A-1 Steak Sauce 5 Oz Btl</v>
          </cell>
          <cell r="C719" t="str">
            <v>EA</v>
          </cell>
          <cell r="D719">
            <v>1.5368395773294905</v>
          </cell>
        </row>
        <row r="720">
          <cell r="A720" t="str">
            <v>20-100001244</v>
          </cell>
          <cell r="B720" t="str">
            <v>Barbecue Sauce</v>
          </cell>
          <cell r="C720" t="str">
            <v>LT</v>
          </cell>
          <cell r="D720">
            <v>1.3475016305682848</v>
          </cell>
        </row>
        <row r="721">
          <cell r="A721" t="str">
            <v>20-100001245</v>
          </cell>
          <cell r="B721" t="str">
            <v>Chutney Major Grey (Mango) 16 Oz Btl</v>
          </cell>
          <cell r="C721" t="str">
            <v>EA</v>
          </cell>
          <cell r="D721">
            <v>2.2579944116733932</v>
          </cell>
        </row>
        <row r="722">
          <cell r="A722" t="str">
            <v>20-100001246</v>
          </cell>
          <cell r="B722" t="str">
            <v>Curry Paste Green 10 Oz Btl</v>
          </cell>
          <cell r="C722" t="str">
            <v>EA</v>
          </cell>
          <cell r="D722">
            <v>2.9178805908904391</v>
          </cell>
        </row>
        <row r="723">
          <cell r="A723" t="str">
            <v>20-100001247</v>
          </cell>
          <cell r="B723" t="str">
            <v>Hollandaise Sauce Knorr 24 Oz No MSG</v>
          </cell>
          <cell r="C723" t="str">
            <v>EA</v>
          </cell>
          <cell r="D723">
            <v>9.4925925925925938</v>
          </cell>
        </row>
        <row r="724">
          <cell r="A724" t="str">
            <v>20-100001248</v>
          </cell>
          <cell r="B724" t="str">
            <v>Horseradish Bulk</v>
          </cell>
          <cell r="C724" t="str">
            <v>LT</v>
          </cell>
          <cell r="D724">
            <v>1.9909084265146535</v>
          </cell>
        </row>
        <row r="725">
          <cell r="A725" t="str">
            <v>20-100001249</v>
          </cell>
          <cell r="B725" t="str">
            <v>Horseradish 720Ml</v>
          </cell>
          <cell r="C725" t="str">
            <v>EA</v>
          </cell>
          <cell r="D725">
            <v>6.2658227848101271</v>
          </cell>
        </row>
        <row r="726">
          <cell r="A726" t="str">
            <v>20-100001250</v>
          </cell>
          <cell r="B726" t="str">
            <v>Sauce Hp 10 Oz Btl</v>
          </cell>
          <cell r="C726" t="str">
            <v>EA</v>
          </cell>
          <cell r="D726">
            <v>2.395161461540094</v>
          </cell>
        </row>
        <row r="727">
          <cell r="A727" t="str">
            <v>20-100001251</v>
          </cell>
          <cell r="B727" t="str">
            <v>Mint Sauce 5 Oz Btl (Cross&amp;Blkwell)</v>
          </cell>
          <cell r="C727" t="str">
            <v>EA</v>
          </cell>
          <cell r="D727">
            <v>1.4038765218277214</v>
          </cell>
        </row>
        <row r="728">
          <cell r="A728" t="str">
            <v>20-100001252</v>
          </cell>
          <cell r="B728" t="str">
            <v>Mustard Medium Bulk</v>
          </cell>
          <cell r="C728" t="str">
            <v>LT</v>
          </cell>
          <cell r="D728">
            <v>0.9118296136566697</v>
          </cell>
        </row>
        <row r="729">
          <cell r="A729" t="str">
            <v>20-100001253</v>
          </cell>
          <cell r="B729" t="str">
            <v>COLEMANS ORIGINAL ENGLISH DRY MUSTARD</v>
          </cell>
          <cell r="C729" t="str">
            <v>KG</v>
          </cell>
          <cell r="D729">
            <v>13.561254491996083</v>
          </cell>
        </row>
        <row r="730">
          <cell r="A730" t="str">
            <v>20-100001254</v>
          </cell>
          <cell r="B730" t="str">
            <v>Mustard FrenchS 9 Oz Btl</v>
          </cell>
          <cell r="C730" t="str">
            <v>EA</v>
          </cell>
          <cell r="D730">
            <v>1.3418164837730564</v>
          </cell>
        </row>
        <row r="731">
          <cell r="A731" t="str">
            <v>20-100001255</v>
          </cell>
          <cell r="B731" t="str">
            <v>Mustard GuldenS Brown 8 Oz Btl</v>
          </cell>
          <cell r="C731" t="str">
            <v>EA</v>
          </cell>
          <cell r="D731">
            <v>0.94072700296735912</v>
          </cell>
        </row>
        <row r="732">
          <cell r="A732" t="str">
            <v>20-100001256</v>
          </cell>
          <cell r="B732" t="str">
            <v>Mustard Dijon(Original French) 8 Oz Btl</v>
          </cell>
          <cell r="C732" t="str">
            <v>EA</v>
          </cell>
          <cell r="D732">
            <v>1.9829138463560489</v>
          </cell>
        </row>
        <row r="733">
          <cell r="A733" t="str">
            <v>20-100001257</v>
          </cell>
          <cell r="B733" t="str">
            <v>Mustard Heinz Mild 9 Oz Btl</v>
          </cell>
          <cell r="C733" t="str">
            <v>EA</v>
          </cell>
          <cell r="D733">
            <v>0.79563714902807792</v>
          </cell>
        </row>
        <row r="734">
          <cell r="A734" t="str">
            <v>20-100001259</v>
          </cell>
          <cell r="B734" t="str">
            <v>Soy Sauce Dark Chinese</v>
          </cell>
          <cell r="C734" t="str">
            <v>LT</v>
          </cell>
          <cell r="D734">
            <v>2.1653044552404026</v>
          </cell>
        </row>
        <row r="735">
          <cell r="A735" t="str">
            <v>20-100001260</v>
          </cell>
          <cell r="B735" t="str">
            <v>Soy Sauce Imperial Japanese 5 Oz Btl Kikoman</v>
          </cell>
          <cell r="C735" t="str">
            <v>EA</v>
          </cell>
          <cell r="D735">
            <v>0.86602640974625933</v>
          </cell>
        </row>
        <row r="736">
          <cell r="A736" t="str">
            <v>20-100001261</v>
          </cell>
          <cell r="B736" t="str">
            <v>Tabasco Sauce 2 Oz Btl</v>
          </cell>
          <cell r="C736" t="str">
            <v>EA</v>
          </cell>
          <cell r="D736">
            <v>1.2108566801874037</v>
          </cell>
        </row>
        <row r="737">
          <cell r="A737" t="str">
            <v>20-100001262</v>
          </cell>
          <cell r="B737" t="str">
            <v>Teriyaki Sauce Kikkoman</v>
          </cell>
          <cell r="C737" t="str">
            <v>LT</v>
          </cell>
          <cell r="D737">
            <v>2.8400944448575887</v>
          </cell>
        </row>
        <row r="738">
          <cell r="A738" t="str">
            <v>20-100001263</v>
          </cell>
          <cell r="B738" t="str">
            <v>Worcestershire Sauce L &amp; P 5 Oz Btl</v>
          </cell>
          <cell r="C738" t="str">
            <v>EA</v>
          </cell>
          <cell r="D738">
            <v>1.3208950510965669</v>
          </cell>
        </row>
        <row r="739">
          <cell r="A739" t="str">
            <v>20-100001264</v>
          </cell>
          <cell r="B739" t="str">
            <v>Horseradish Red 4 Oz Btl</v>
          </cell>
          <cell r="C739" t="str">
            <v>EA</v>
          </cell>
          <cell r="D739">
            <v>1.0504489795918368</v>
          </cell>
        </row>
        <row r="740">
          <cell r="A740" t="str">
            <v>20-100001265</v>
          </cell>
          <cell r="B740" t="str">
            <v>Gravy Mix (Demiglace)</v>
          </cell>
          <cell r="C740" t="str">
            <v>KG</v>
          </cell>
          <cell r="D740">
            <v>10.332086968563909</v>
          </cell>
        </row>
        <row r="741">
          <cell r="A741" t="str">
            <v>20-100001266</v>
          </cell>
          <cell r="B741" t="str">
            <v>Plum Sauce</v>
          </cell>
          <cell r="C741" t="str">
            <v>LT</v>
          </cell>
          <cell r="D741">
            <v>3.0656467899535924</v>
          </cell>
        </row>
        <row r="742">
          <cell r="A742" t="str">
            <v>20-100001267</v>
          </cell>
          <cell r="B742" t="str">
            <v>Mustard Guldens 12 Oz Squeeze Btl</v>
          </cell>
          <cell r="C742" t="str">
            <v>EA</v>
          </cell>
          <cell r="D742">
            <v>1.3266153846153848</v>
          </cell>
        </row>
        <row r="743">
          <cell r="A743" t="str">
            <v>20-100001268</v>
          </cell>
          <cell r="B743" t="str">
            <v>Liquid Smoke</v>
          </cell>
          <cell r="C743" t="str">
            <v>LT</v>
          </cell>
          <cell r="D743">
            <v>2.3357472021066492</v>
          </cell>
        </row>
        <row r="744">
          <cell r="A744" t="str">
            <v>20-100001269</v>
          </cell>
          <cell r="B744" t="str">
            <v>Mustard Coarse Grain</v>
          </cell>
          <cell r="C744" t="str">
            <v>LT</v>
          </cell>
          <cell r="D744">
            <v>2.4667311264344431</v>
          </cell>
        </row>
        <row r="745">
          <cell r="A745" t="str">
            <v>20-100001270</v>
          </cell>
          <cell r="B745" t="str">
            <v>Bay Leaves Whole</v>
          </cell>
          <cell r="C745" t="str">
            <v>KG</v>
          </cell>
          <cell r="D745">
            <v>12.552826201796091</v>
          </cell>
        </row>
        <row r="746">
          <cell r="A746" t="str">
            <v>20-100001271</v>
          </cell>
          <cell r="B746" t="str">
            <v>Cardamon Ground</v>
          </cell>
          <cell r="C746" t="str">
            <v>KG</v>
          </cell>
          <cell r="D746">
            <v>20.764895330112722</v>
          </cell>
        </row>
        <row r="747">
          <cell r="A747" t="str">
            <v>20-100001272</v>
          </cell>
          <cell r="B747" t="str">
            <v>Pepper Cayenne</v>
          </cell>
          <cell r="C747" t="str">
            <v>KG</v>
          </cell>
          <cell r="D747">
            <v>6.7916796671866875</v>
          </cell>
        </row>
        <row r="748">
          <cell r="A748" t="str">
            <v>20-100001273</v>
          </cell>
          <cell r="B748" t="str">
            <v>Celery Salt Dark</v>
          </cell>
          <cell r="C748" t="str">
            <v>KG</v>
          </cell>
          <cell r="D748">
            <v>4.5860574318222858</v>
          </cell>
        </row>
        <row r="749">
          <cell r="A749" t="str">
            <v>20-100001274</v>
          </cell>
          <cell r="B749" t="str">
            <v>Chili Peppers Whole Dried</v>
          </cell>
          <cell r="C749" t="str">
            <v>KG</v>
          </cell>
          <cell r="D749">
            <v>10.498145859085293</v>
          </cell>
        </row>
        <row r="750">
          <cell r="A750" t="str">
            <v>20-100001275</v>
          </cell>
          <cell r="B750" t="str">
            <v>Chili Peppers Crushed</v>
          </cell>
          <cell r="C750" t="str">
            <v>KG</v>
          </cell>
          <cell r="D750">
            <v>8.2946116856597065</v>
          </cell>
        </row>
        <row r="751">
          <cell r="A751" t="str">
            <v>20-100001276</v>
          </cell>
          <cell r="B751" t="str">
            <v>Chili Powder</v>
          </cell>
          <cell r="C751" t="str">
            <v>KG</v>
          </cell>
          <cell r="D751">
            <v>8.4024144869215291</v>
          </cell>
        </row>
        <row r="752">
          <cell r="A752" t="str">
            <v>20-100001277</v>
          </cell>
          <cell r="B752" t="str">
            <v>Cinnamon Ground</v>
          </cell>
          <cell r="C752" t="str">
            <v>KG</v>
          </cell>
          <cell r="D752">
            <v>6.2109860044196576</v>
          </cell>
        </row>
        <row r="753">
          <cell r="A753" t="str">
            <v>20-100001278</v>
          </cell>
          <cell r="B753" t="str">
            <v>Cinnamon Stick</v>
          </cell>
          <cell r="C753" t="str">
            <v>KG</v>
          </cell>
          <cell r="D753">
            <v>13.85818788501027</v>
          </cell>
        </row>
        <row r="754">
          <cell r="A754" t="str">
            <v>20-100001279</v>
          </cell>
          <cell r="B754" t="str">
            <v>Caraway Seeds</v>
          </cell>
          <cell r="C754" t="str">
            <v>KG</v>
          </cell>
          <cell r="D754">
            <v>7.0394045534150607</v>
          </cell>
        </row>
        <row r="755">
          <cell r="A755" t="str">
            <v>20-100001280</v>
          </cell>
          <cell r="B755" t="str">
            <v>Cloves Whole</v>
          </cell>
          <cell r="C755" t="str">
            <v>KG</v>
          </cell>
          <cell r="D755">
            <v>24.232990592868092</v>
          </cell>
        </row>
        <row r="756">
          <cell r="A756" t="str">
            <v>20-100001281</v>
          </cell>
          <cell r="B756" t="str">
            <v>Caraway Ground</v>
          </cell>
          <cell r="C756" t="str">
            <v>KG</v>
          </cell>
          <cell r="D756">
            <v>7.6629834254143647</v>
          </cell>
        </row>
        <row r="757">
          <cell r="A757" t="str">
            <v>20-100001282</v>
          </cell>
          <cell r="B757" t="str">
            <v>Cumin Ground</v>
          </cell>
          <cell r="C757" t="str">
            <v>KG</v>
          </cell>
          <cell r="D757">
            <v>8.2537436027042386</v>
          </cell>
        </row>
        <row r="758">
          <cell r="A758" t="str">
            <v>20-100001283</v>
          </cell>
          <cell r="B758" t="str">
            <v>Cumin Whole</v>
          </cell>
          <cell r="C758" t="str">
            <v>KG</v>
          </cell>
          <cell r="D758">
            <v>7.6871968962172668</v>
          </cell>
        </row>
        <row r="759">
          <cell r="A759" t="str">
            <v>20-100001284</v>
          </cell>
          <cell r="B759" t="str">
            <v>Curry Powder Hot</v>
          </cell>
          <cell r="C759" t="str">
            <v>KG</v>
          </cell>
          <cell r="D759">
            <v>8.1109669811320764</v>
          </cell>
        </row>
        <row r="760">
          <cell r="A760" t="str">
            <v>20-100001285</v>
          </cell>
          <cell r="B760" t="str">
            <v>Fennel Seed Whole</v>
          </cell>
          <cell r="C760" t="str">
            <v>KG</v>
          </cell>
          <cell r="D760">
            <v>6.7607634265423879</v>
          </cell>
        </row>
        <row r="761">
          <cell r="A761" t="str">
            <v>20-100001286</v>
          </cell>
          <cell r="B761" t="str">
            <v>Garlic Salt</v>
          </cell>
          <cell r="C761" t="str">
            <v>KG</v>
          </cell>
          <cell r="D761">
            <v>4.5827285921625549</v>
          </cell>
        </row>
        <row r="762">
          <cell r="A762" t="str">
            <v>20-100001287</v>
          </cell>
          <cell r="B762" t="str">
            <v>Ginger Ground</v>
          </cell>
          <cell r="C762" t="str">
            <v>KG</v>
          </cell>
          <cell r="D762">
            <v>9.4273384183059044</v>
          </cell>
        </row>
        <row r="763">
          <cell r="A763" t="str">
            <v>20-100001288</v>
          </cell>
          <cell r="B763" t="str">
            <v>Marjoram Whole</v>
          </cell>
          <cell r="C763" t="str">
            <v>KG</v>
          </cell>
          <cell r="D763">
            <v>7.4666666666666659</v>
          </cell>
        </row>
        <row r="764">
          <cell r="A764" t="str">
            <v>20-100001289</v>
          </cell>
          <cell r="B764" t="str">
            <v>Siracha Sauce</v>
          </cell>
          <cell r="C764" t="str">
            <v>KG</v>
          </cell>
          <cell r="D764">
            <v>3.472131147540984</v>
          </cell>
        </row>
        <row r="765">
          <cell r="A765" t="str">
            <v>20-100001290</v>
          </cell>
          <cell r="B765" t="str">
            <v>Nutmeg Ground</v>
          </cell>
          <cell r="C765" t="str">
            <v>KG</v>
          </cell>
          <cell r="D765">
            <v>29.466610073571019</v>
          </cell>
        </row>
        <row r="766">
          <cell r="A766" t="str">
            <v>20-100001291</v>
          </cell>
          <cell r="B766" t="str">
            <v>Nutmeg Whole</v>
          </cell>
          <cell r="C766" t="str">
            <v>KG</v>
          </cell>
          <cell r="D766">
            <v>39.078106508875742</v>
          </cell>
        </row>
        <row r="767">
          <cell r="A767" t="str">
            <v>20-100001292</v>
          </cell>
          <cell r="B767" t="str">
            <v>Mustard Seeds</v>
          </cell>
          <cell r="C767" t="str">
            <v>KG</v>
          </cell>
          <cell r="D767">
            <v>4.3388921977367483</v>
          </cell>
        </row>
        <row r="768">
          <cell r="A768" t="str">
            <v>20-100001293</v>
          </cell>
          <cell r="B768" t="str">
            <v>Oregano Whole Dry</v>
          </cell>
          <cell r="C768" t="str">
            <v>KG</v>
          </cell>
          <cell r="D768">
            <v>14.0149577057974</v>
          </cell>
        </row>
        <row r="769">
          <cell r="A769" t="str">
            <v>20-100001294</v>
          </cell>
          <cell r="B769" t="str">
            <v>Paprika Sweet</v>
          </cell>
          <cell r="C769" t="str">
            <v>KG</v>
          </cell>
          <cell r="D769">
            <v>8.179009937346521</v>
          </cell>
        </row>
        <row r="770">
          <cell r="A770" t="str">
            <v>20-100001295</v>
          </cell>
          <cell r="B770" t="str">
            <v>Pepper Black Ground</v>
          </cell>
          <cell r="C770" t="str">
            <v>KG</v>
          </cell>
          <cell r="D770">
            <v>18.543221549417609</v>
          </cell>
        </row>
        <row r="771">
          <cell r="A771" t="str">
            <v>20-100001296</v>
          </cell>
          <cell r="B771" t="str">
            <v>Pepper Black Whole</v>
          </cell>
          <cell r="C771" t="str">
            <v>KG</v>
          </cell>
          <cell r="D771">
            <v>20.837905909867771</v>
          </cell>
        </row>
        <row r="772">
          <cell r="A772" t="str">
            <v>20-100001297</v>
          </cell>
          <cell r="B772" t="str">
            <v>Pepper Black Cracked/Kibbled</v>
          </cell>
          <cell r="C772" t="str">
            <v>KG</v>
          </cell>
          <cell r="D772">
            <v>18.693946688062763</v>
          </cell>
        </row>
        <row r="773">
          <cell r="A773" t="str">
            <v>20-100001298</v>
          </cell>
          <cell r="B773" t="str">
            <v>Pepper Individual 1000/Box</v>
          </cell>
          <cell r="C773" t="str">
            <v>BOX</v>
          </cell>
          <cell r="D773">
            <v>3.3978402366863905</v>
          </cell>
        </row>
        <row r="774">
          <cell r="A774" t="str">
            <v>20-100001299</v>
          </cell>
          <cell r="B774" t="str">
            <v>Pepper White Ground</v>
          </cell>
          <cell r="C774" t="str">
            <v>KG</v>
          </cell>
          <cell r="D774">
            <v>24.805117239345233</v>
          </cell>
        </row>
        <row r="775">
          <cell r="A775" t="str">
            <v>20-100001300</v>
          </cell>
          <cell r="B775" t="str">
            <v>Poppy Seed Whole</v>
          </cell>
          <cell r="C775" t="str">
            <v>KG</v>
          </cell>
          <cell r="D775">
            <v>6.1960949177877422</v>
          </cell>
        </row>
        <row r="776">
          <cell r="A776" t="str">
            <v>20-100001301</v>
          </cell>
          <cell r="B776" t="str">
            <v>Poultry Seasoning</v>
          </cell>
          <cell r="C776" t="str">
            <v>KG</v>
          </cell>
          <cell r="D776">
            <v>10.506393861892583</v>
          </cell>
        </row>
        <row r="777">
          <cell r="A777" t="str">
            <v>20-100001302</v>
          </cell>
          <cell r="B777" t="str">
            <v>Rosemary Whole Dry</v>
          </cell>
          <cell r="C777" t="str">
            <v>KG</v>
          </cell>
          <cell r="D777">
            <v>6.8738872403560833</v>
          </cell>
        </row>
        <row r="778">
          <cell r="A778" t="str">
            <v>20-100001303</v>
          </cell>
          <cell r="B778" t="str">
            <v>Saffron (Genuine)</v>
          </cell>
          <cell r="C778" t="str">
            <v>GRM</v>
          </cell>
          <cell r="D778">
            <v>1.9259079582791241</v>
          </cell>
        </row>
        <row r="779">
          <cell r="A779" t="str">
            <v>20-100001304</v>
          </cell>
          <cell r="B779" t="str">
            <v>Sesame Seed Whole Shell Off</v>
          </cell>
          <cell r="C779" t="str">
            <v>KG</v>
          </cell>
          <cell r="D779">
            <v>6.0854389014177581</v>
          </cell>
        </row>
        <row r="780">
          <cell r="A780" t="str">
            <v>20-100001305</v>
          </cell>
          <cell r="B780" t="str">
            <v>SALT TABLE IODIZED</v>
          </cell>
          <cell r="C780" t="str">
            <v>KG</v>
          </cell>
          <cell r="D780">
            <v>0.34324673674329981</v>
          </cell>
        </row>
        <row r="781">
          <cell r="A781" t="str">
            <v>20-100001306</v>
          </cell>
          <cell r="B781" t="str">
            <v>Salt Individual 1000/Box</v>
          </cell>
          <cell r="C781" t="str">
            <v>BOX</v>
          </cell>
          <cell r="D781">
            <v>2.0861300075585789</v>
          </cell>
        </row>
        <row r="782">
          <cell r="A782" t="str">
            <v>20-100001307</v>
          </cell>
          <cell r="B782" t="str">
            <v>Salt Sifter Top</v>
          </cell>
          <cell r="C782" t="str">
            <v>KG</v>
          </cell>
          <cell r="D782">
            <v>0.67727305065452492</v>
          </cell>
        </row>
        <row r="783">
          <cell r="A783" t="str">
            <v>20-100001308</v>
          </cell>
          <cell r="B783" t="str">
            <v>Thyme Whole Dry</v>
          </cell>
          <cell r="C783" t="str">
            <v>KG</v>
          </cell>
          <cell r="D783">
            <v>8.5311750599520391</v>
          </cell>
        </row>
        <row r="784">
          <cell r="A784" t="str">
            <v>20-100001309</v>
          </cell>
          <cell r="B784" t="str">
            <v>Tumeric Ground</v>
          </cell>
          <cell r="C784" t="str">
            <v>KG</v>
          </cell>
          <cell r="D784">
            <v>5.7810346655358851</v>
          </cell>
        </row>
        <row r="785">
          <cell r="A785" t="str">
            <v>20-100001310</v>
          </cell>
          <cell r="B785" t="str">
            <v>Tarragon Leaves</v>
          </cell>
          <cell r="C785" t="str">
            <v>KG</v>
          </cell>
          <cell r="D785">
            <v>38.630555555555553</v>
          </cell>
        </row>
        <row r="786">
          <cell r="A786" t="str">
            <v>20-100001311</v>
          </cell>
          <cell r="B786" t="str">
            <v>Chives Dry 100 Grams</v>
          </cell>
          <cell r="C786" t="str">
            <v>EA</v>
          </cell>
          <cell r="D786">
            <v>4.1100000000000003</v>
          </cell>
        </row>
        <row r="787">
          <cell r="A787" t="str">
            <v>20-100001312</v>
          </cell>
          <cell r="B787" t="str">
            <v>Parsley Dry 250 Grams</v>
          </cell>
          <cell r="C787" t="str">
            <v>EA</v>
          </cell>
          <cell r="D787">
            <v>1.6444444444444446</v>
          </cell>
        </row>
        <row r="788">
          <cell r="A788" t="str">
            <v>20-100001313</v>
          </cell>
          <cell r="B788" t="str">
            <v>Sage Dry 100 Grams</v>
          </cell>
          <cell r="C788" t="str">
            <v>EA</v>
          </cell>
          <cell r="D788">
            <v>0.89250645994832034</v>
          </cell>
        </row>
        <row r="789">
          <cell r="A789" t="str">
            <v>20-100001314</v>
          </cell>
          <cell r="B789" t="str">
            <v>Jamaican Jerk Seasoning</v>
          </cell>
          <cell r="C789" t="str">
            <v>KG</v>
          </cell>
          <cell r="D789">
            <v>10.029229177444387</v>
          </cell>
        </row>
        <row r="790">
          <cell r="A790" t="str">
            <v>20-100001315</v>
          </cell>
          <cell r="B790" t="str">
            <v>Dill Seeds</v>
          </cell>
          <cell r="C790" t="str">
            <v>KG</v>
          </cell>
          <cell r="D790">
            <v>6.2828282828282829</v>
          </cell>
        </row>
        <row r="791">
          <cell r="A791" t="str">
            <v>20-100001316</v>
          </cell>
          <cell r="B791" t="str">
            <v>Five Spice Ground</v>
          </cell>
          <cell r="C791" t="str">
            <v>KG</v>
          </cell>
          <cell r="D791">
            <v>11.16719242902208</v>
          </cell>
        </row>
        <row r="792">
          <cell r="A792" t="str">
            <v>20-100001317</v>
          </cell>
          <cell r="B792" t="str">
            <v>Anice Seed</v>
          </cell>
          <cell r="C792" t="str">
            <v>KG</v>
          </cell>
          <cell r="D792">
            <v>11.56909684439608</v>
          </cell>
        </row>
        <row r="793">
          <cell r="A793" t="str">
            <v>20-100001318</v>
          </cell>
          <cell r="B793" t="str">
            <v>Cajun Seafood Magic Seasoning</v>
          </cell>
          <cell r="C793" t="str">
            <v>KG</v>
          </cell>
          <cell r="D793">
            <v>11.08686184369707</v>
          </cell>
        </row>
        <row r="794">
          <cell r="A794" t="str">
            <v>20-100001319</v>
          </cell>
          <cell r="B794" t="str">
            <v>Cajun Meat Magic Seasoning</v>
          </cell>
          <cell r="C794" t="str">
            <v>KG</v>
          </cell>
          <cell r="D794">
            <v>11.24795862819815</v>
          </cell>
        </row>
        <row r="795">
          <cell r="A795" t="str">
            <v>20-100001320</v>
          </cell>
          <cell r="B795" t="str">
            <v>Peppercorns Whole Pink</v>
          </cell>
          <cell r="C795" t="str">
            <v>KG</v>
          </cell>
          <cell r="D795">
            <v>38.884430176565004</v>
          </cell>
        </row>
        <row r="796">
          <cell r="A796" t="str">
            <v>20-100001321</v>
          </cell>
          <cell r="B796" t="str">
            <v>Pepper White Whole</v>
          </cell>
          <cell r="C796" t="str">
            <v>KG</v>
          </cell>
          <cell r="D796">
            <v>14.809917355371903</v>
          </cell>
        </row>
        <row r="797">
          <cell r="A797" t="str">
            <v>20-100001322</v>
          </cell>
          <cell r="B797" t="str">
            <v>Peppercorns Whole Green Dried</v>
          </cell>
          <cell r="C797" t="str">
            <v>KG</v>
          </cell>
          <cell r="D797">
            <v>36.326530612244902</v>
          </cell>
        </row>
        <row r="798">
          <cell r="A798" t="str">
            <v>20-100001323</v>
          </cell>
          <cell r="B798" t="str">
            <v>Coarse Sea Salt</v>
          </cell>
          <cell r="C798" t="str">
            <v>KG</v>
          </cell>
          <cell r="D798">
            <v>1.5171018212329104</v>
          </cell>
        </row>
        <row r="799">
          <cell r="A799" t="str">
            <v>20-100001324</v>
          </cell>
          <cell r="B799" t="str">
            <v>Basil Dried</v>
          </cell>
          <cell r="C799" t="str">
            <v>KG</v>
          </cell>
          <cell r="D799">
            <v>11.6</v>
          </cell>
        </row>
        <row r="800">
          <cell r="A800" t="str">
            <v>20-100001325</v>
          </cell>
          <cell r="B800" t="str">
            <v>Garam Masala Ground (Indian Spice)</v>
          </cell>
          <cell r="C800" t="str">
            <v>KG</v>
          </cell>
          <cell r="D800">
            <v>9.3070557491289208</v>
          </cell>
        </row>
        <row r="801">
          <cell r="A801" t="str">
            <v>20-100001326</v>
          </cell>
          <cell r="B801" t="str">
            <v>Vanilla Pods Cured</v>
          </cell>
          <cell r="C801" t="str">
            <v>KG</v>
          </cell>
          <cell r="D801">
            <v>174.43139142994707</v>
          </cell>
        </row>
        <row r="802">
          <cell r="A802" t="str">
            <v>20-100001327</v>
          </cell>
          <cell r="B802" t="str">
            <v>Chevril Dried</v>
          </cell>
          <cell r="C802" t="str">
            <v>KG</v>
          </cell>
          <cell r="D802">
            <v>29.496913580246911</v>
          </cell>
        </row>
        <row r="803">
          <cell r="A803" t="str">
            <v>20-100001328</v>
          </cell>
          <cell r="B803" t="str">
            <v>Juniper Berries Dry</v>
          </cell>
          <cell r="C803" t="str">
            <v>KG</v>
          </cell>
          <cell r="D803">
            <v>11.005882352941176</v>
          </cell>
        </row>
        <row r="804">
          <cell r="A804" t="str">
            <v>20-100001329</v>
          </cell>
          <cell r="B804" t="str">
            <v>Allspice Ground</v>
          </cell>
          <cell r="C804" t="str">
            <v>KG</v>
          </cell>
          <cell r="D804">
            <v>9.9716713881019814</v>
          </cell>
        </row>
        <row r="805">
          <cell r="A805" t="str">
            <v>20-100001330</v>
          </cell>
          <cell r="B805" t="str">
            <v>Coriander Powder</v>
          </cell>
          <cell r="C805" t="str">
            <v>KG</v>
          </cell>
          <cell r="D805">
            <v>6.797153024911033</v>
          </cell>
        </row>
        <row r="806">
          <cell r="A806" t="str">
            <v>20-100001331</v>
          </cell>
          <cell r="B806" t="str">
            <v>Cream Of Tartar</v>
          </cell>
          <cell r="C806" t="str">
            <v>KG</v>
          </cell>
          <cell r="D806">
            <v>10.523809523809524</v>
          </cell>
        </row>
        <row r="807">
          <cell r="A807" t="str">
            <v>20-100001332</v>
          </cell>
          <cell r="B807" t="str">
            <v>Apple Sauce #10</v>
          </cell>
          <cell r="C807" t="str">
            <v>EA</v>
          </cell>
          <cell r="D807">
            <v>2.8596484610742308</v>
          </cell>
        </row>
        <row r="808">
          <cell r="A808" t="str">
            <v>20-100001333</v>
          </cell>
          <cell r="B808" t="str">
            <v>Apricot Halves Choice #10</v>
          </cell>
          <cell r="C808" t="str">
            <v>EA</v>
          </cell>
          <cell r="D808">
            <v>4.2522590754766263</v>
          </cell>
        </row>
        <row r="809">
          <cell r="A809" t="str">
            <v>20-100001334</v>
          </cell>
          <cell r="B809" t="str">
            <v>Apricot Dried</v>
          </cell>
          <cell r="C809" t="str">
            <v>KG</v>
          </cell>
          <cell r="D809">
            <v>5.3233369618526973</v>
          </cell>
        </row>
        <row r="810">
          <cell r="A810" t="str">
            <v>20-100001335</v>
          </cell>
          <cell r="B810" t="str">
            <v>Cherries Dark Sweet Ptd 250/285 #10</v>
          </cell>
          <cell r="C810" t="str">
            <v>EA</v>
          </cell>
          <cell r="D810">
            <v>6.4985767790262177</v>
          </cell>
        </row>
        <row r="811">
          <cell r="A811" t="str">
            <v>20-100001336</v>
          </cell>
          <cell r="B811" t="str">
            <v>Cherries Green Whole Glazed</v>
          </cell>
          <cell r="C811" t="str">
            <v>KG</v>
          </cell>
          <cell r="D811">
            <v>8</v>
          </cell>
        </row>
        <row r="812">
          <cell r="A812" t="str">
            <v>20-100001337</v>
          </cell>
          <cell r="B812" t="str">
            <v>Cherries Mara.Green Stem 1/2 Gal</v>
          </cell>
          <cell r="C812" t="str">
            <v>EA</v>
          </cell>
          <cell r="D812">
            <v>8.4833333333333325</v>
          </cell>
        </row>
        <row r="813">
          <cell r="A813" t="str">
            <v>20-100001338</v>
          </cell>
          <cell r="B813" t="str">
            <v>Cherries Mara.Red Stem Gal</v>
          </cell>
          <cell r="C813" t="str">
            <v>EA</v>
          </cell>
          <cell r="D813">
            <v>10.165440115440113</v>
          </cell>
        </row>
        <row r="814">
          <cell r="A814" t="str">
            <v>20-100001339</v>
          </cell>
          <cell r="B814" t="str">
            <v>Cherries Red Whole Glazed</v>
          </cell>
          <cell r="C814" t="str">
            <v>KG</v>
          </cell>
          <cell r="D814">
            <v>4.4810003319685734</v>
          </cell>
        </row>
        <row r="815">
          <cell r="A815" t="str">
            <v>20-100001340</v>
          </cell>
          <cell r="B815" t="str">
            <v>Crab Apples Whole Spiced 50/60 Ct #10</v>
          </cell>
          <cell r="C815" t="str">
            <v>EA</v>
          </cell>
          <cell r="D815">
            <v>0</v>
          </cell>
        </row>
        <row r="816">
          <cell r="A816" t="str">
            <v>20-100001341</v>
          </cell>
          <cell r="B816" t="str">
            <v>Cranberry Sauce Whole #10</v>
          </cell>
          <cell r="C816" t="str">
            <v>EA</v>
          </cell>
          <cell r="D816">
            <v>4.7750722543352584</v>
          </cell>
        </row>
        <row r="817">
          <cell r="A817" t="str">
            <v>20-100001342</v>
          </cell>
          <cell r="B817" t="str">
            <v>Dates Unpitted Loose</v>
          </cell>
          <cell r="C817" t="str">
            <v>KG</v>
          </cell>
          <cell r="D817">
            <v>2.5314388950798632</v>
          </cell>
        </row>
        <row r="818">
          <cell r="A818" t="str">
            <v>20-100001343</v>
          </cell>
          <cell r="B818" t="str">
            <v>Figs Dried</v>
          </cell>
          <cell r="C818" t="str">
            <v>KG</v>
          </cell>
          <cell r="D818">
            <v>6.230027638852329</v>
          </cell>
        </row>
        <row r="819">
          <cell r="A819" t="str">
            <v>20-100001344</v>
          </cell>
          <cell r="B819" t="str">
            <v>Figs Green (Kadota) 90/110 #10</v>
          </cell>
          <cell r="C819" t="str">
            <v>EA</v>
          </cell>
          <cell r="D819">
            <v>7.0758528428093657</v>
          </cell>
        </row>
        <row r="820">
          <cell r="A820" t="str">
            <v>20-100001345</v>
          </cell>
          <cell r="B820" t="str">
            <v>Fruit Cocktail #10</v>
          </cell>
          <cell r="C820" t="str">
            <v>EA</v>
          </cell>
          <cell r="D820">
            <v>4.2496255850234013</v>
          </cell>
        </row>
        <row r="821">
          <cell r="A821" t="str">
            <v>20-100001346</v>
          </cell>
          <cell r="B821" t="str">
            <v>Fruit Mix Glazed Diced</v>
          </cell>
          <cell r="C821" t="str">
            <v>KG</v>
          </cell>
          <cell r="D821">
            <v>3.1828507727998554</v>
          </cell>
        </row>
        <row r="822">
          <cell r="A822" t="str">
            <v>20-100001347</v>
          </cell>
          <cell r="B822" t="str">
            <v>Lychee 15 Oz</v>
          </cell>
          <cell r="C822" t="str">
            <v>EA</v>
          </cell>
          <cell r="D822">
            <v>0.88117596841318968</v>
          </cell>
        </row>
        <row r="823">
          <cell r="A823" t="str">
            <v>20-100001348</v>
          </cell>
          <cell r="B823" t="str">
            <v>Currants Dried</v>
          </cell>
          <cell r="C823" t="str">
            <v>KG</v>
          </cell>
          <cell r="D823">
            <v>4.2733333333333334</v>
          </cell>
        </row>
        <row r="824">
          <cell r="A824" t="str">
            <v>20-100001349</v>
          </cell>
          <cell r="B824" t="str">
            <v>Orange Peel Candied</v>
          </cell>
          <cell r="C824" t="str">
            <v>KG</v>
          </cell>
          <cell r="D824">
            <v>3.9678062936428771</v>
          </cell>
        </row>
        <row r="825">
          <cell r="A825" t="str">
            <v>20-100001350</v>
          </cell>
          <cell r="B825" t="str">
            <v>Peach Halves #10</v>
          </cell>
          <cell r="C825" t="str">
            <v>EA</v>
          </cell>
          <cell r="D825">
            <v>4.339860206513106</v>
          </cell>
        </row>
        <row r="826">
          <cell r="A826" t="str">
            <v>20-100001351</v>
          </cell>
          <cell r="B826" t="str">
            <v>Lemon Peel Candied</v>
          </cell>
          <cell r="C826" t="str">
            <v>KG</v>
          </cell>
          <cell r="D826">
            <v>4.0397099832682661</v>
          </cell>
        </row>
        <row r="827">
          <cell r="A827" t="str">
            <v>20-100001352</v>
          </cell>
          <cell r="B827" t="str">
            <v>Pear Halves#10</v>
          </cell>
          <cell r="C827" t="str">
            <v>EA</v>
          </cell>
          <cell r="D827">
            <v>3.7759361582975544</v>
          </cell>
        </row>
        <row r="828">
          <cell r="A828" t="str">
            <v>20-100001353</v>
          </cell>
          <cell r="B828" t="str">
            <v>Pie Glaze Strawberry #10</v>
          </cell>
          <cell r="C828" t="str">
            <v>EA</v>
          </cell>
          <cell r="D828">
            <v>4.6459223300970871</v>
          </cell>
        </row>
        <row r="829">
          <cell r="A829" t="str">
            <v>20-100001354</v>
          </cell>
          <cell r="B829" t="str">
            <v>Pie &amp; Pastry Filling Apple #10</v>
          </cell>
          <cell r="C829" t="str">
            <v>EA</v>
          </cell>
          <cell r="D829">
            <v>5.6318293132219406</v>
          </cell>
        </row>
        <row r="830">
          <cell r="A830" t="str">
            <v>20-100001355</v>
          </cell>
          <cell r="B830" t="str">
            <v>Pie &amp; Pastry Filling Apricot #10</v>
          </cell>
          <cell r="C830" t="str">
            <v>EA</v>
          </cell>
          <cell r="D830">
            <v>9.2180303030303037</v>
          </cell>
        </row>
        <row r="831">
          <cell r="A831" t="str">
            <v>20-100001356</v>
          </cell>
          <cell r="B831" t="str">
            <v>Pie &amp; Pastry Filling Blueberry #10</v>
          </cell>
          <cell r="C831" t="str">
            <v>EA</v>
          </cell>
          <cell r="D831">
            <v>7.3291015274034148</v>
          </cell>
        </row>
        <row r="832">
          <cell r="A832" t="str">
            <v>20-100001357</v>
          </cell>
          <cell r="B832" t="str">
            <v>Pie &amp; Pastry Filling Cherry #10</v>
          </cell>
          <cell r="C832" t="str">
            <v>EA</v>
          </cell>
          <cell r="D832">
            <v>7.4578175092478425</v>
          </cell>
        </row>
        <row r="833">
          <cell r="A833" t="str">
            <v>20-100001358</v>
          </cell>
          <cell r="B833" t="str">
            <v>Pie &amp; Pastry Filling Lemon #10</v>
          </cell>
          <cell r="C833" t="str">
            <v>EA</v>
          </cell>
          <cell r="D833">
            <v>4.6728758169934643</v>
          </cell>
        </row>
        <row r="834">
          <cell r="A834" t="str">
            <v>20-100001359</v>
          </cell>
          <cell r="B834" t="str">
            <v>Pie &amp; Pastry Filling Mincemeat #10</v>
          </cell>
          <cell r="C834" t="str">
            <v>EA</v>
          </cell>
          <cell r="D834">
            <v>14.448867924528303</v>
          </cell>
        </row>
        <row r="835">
          <cell r="A835" t="str">
            <v>20-100001360</v>
          </cell>
          <cell r="B835" t="str">
            <v>Pie &amp; Pastry Filling Pumpkin #10</v>
          </cell>
          <cell r="C835" t="str">
            <v>EA</v>
          </cell>
          <cell r="D835">
            <v>4.5297590361445783</v>
          </cell>
        </row>
        <row r="836">
          <cell r="A836" t="str">
            <v>20-100001361</v>
          </cell>
          <cell r="B836" t="str">
            <v>Pie &amp; Pastry Filling Strawberry #10</v>
          </cell>
          <cell r="C836" t="str">
            <v>EA</v>
          </cell>
          <cell r="D836">
            <v>7.1276121794871798</v>
          </cell>
        </row>
        <row r="837">
          <cell r="A837" t="str">
            <v>20-100001362</v>
          </cell>
          <cell r="B837" t="str">
            <v>Pineapple Slices 66/72 Count #10</v>
          </cell>
          <cell r="C837" t="str">
            <v>EA</v>
          </cell>
          <cell r="D837">
            <v>4.5565852682145707</v>
          </cell>
        </row>
        <row r="838">
          <cell r="A838" t="str">
            <v>20-100001363</v>
          </cell>
          <cell r="B838" t="str">
            <v>Prunes Pitted Dried</v>
          </cell>
          <cell r="C838" t="str">
            <v>KG</v>
          </cell>
          <cell r="D838">
            <v>4.3670878113655158</v>
          </cell>
        </row>
        <row r="839">
          <cell r="A839" t="str">
            <v>20-100001364</v>
          </cell>
          <cell r="B839" t="str">
            <v>Raisins/Sultanas S/Less Bleached</v>
          </cell>
          <cell r="C839" t="str">
            <v>KG</v>
          </cell>
          <cell r="D839">
            <v>2.9744405579670445</v>
          </cell>
        </row>
        <row r="840">
          <cell r="A840" t="str">
            <v>20-100001365</v>
          </cell>
          <cell r="B840" t="str">
            <v>Raisins S/Less Regular</v>
          </cell>
          <cell r="C840" t="str">
            <v>KG</v>
          </cell>
          <cell r="D840">
            <v>2.6475885344909762</v>
          </cell>
        </row>
        <row r="841">
          <cell r="A841" t="str">
            <v>20-100001366</v>
          </cell>
          <cell r="B841" t="str">
            <v>Mango Slices 15 Oz</v>
          </cell>
          <cell r="C841" t="str">
            <v>EA</v>
          </cell>
          <cell r="D841">
            <v>0.97685816876122067</v>
          </cell>
        </row>
        <row r="842">
          <cell r="A842" t="str">
            <v>20-100001367</v>
          </cell>
          <cell r="B842" t="str">
            <v>Pie &amp; Pastry Filling Pineapple #10</v>
          </cell>
          <cell r="C842" t="str">
            <v>EA</v>
          </cell>
          <cell r="D842">
            <v>5.7286857142857146</v>
          </cell>
        </row>
        <row r="843">
          <cell r="A843" t="str">
            <v>20-100001368</v>
          </cell>
          <cell r="B843" t="str">
            <v>Pie &amp; Pastry Filling Chocolate #10</v>
          </cell>
          <cell r="C843" t="str">
            <v>EA</v>
          </cell>
          <cell r="D843">
            <v>0</v>
          </cell>
        </row>
        <row r="844">
          <cell r="A844" t="str">
            <v>20-100001369</v>
          </cell>
          <cell r="B844" t="str">
            <v>Kumquats #10</v>
          </cell>
          <cell r="C844" t="str">
            <v>EA</v>
          </cell>
          <cell r="D844">
            <v>0</v>
          </cell>
        </row>
        <row r="845">
          <cell r="A845" t="str">
            <v>20-100001370</v>
          </cell>
          <cell r="B845" t="str">
            <v>Mandarin Sections #10</v>
          </cell>
          <cell r="C845" t="str">
            <v>EA</v>
          </cell>
          <cell r="D845">
            <v>3.4613180515759314</v>
          </cell>
        </row>
        <row r="846">
          <cell r="A846" t="str">
            <v>20-100001371</v>
          </cell>
          <cell r="B846" t="str">
            <v>Papaya Dried Diced</v>
          </cell>
          <cell r="C846" t="str">
            <v>KG</v>
          </cell>
          <cell r="D846">
            <v>3.6965204128684421</v>
          </cell>
        </row>
        <row r="847">
          <cell r="A847" t="str">
            <v>20-100001372</v>
          </cell>
          <cell r="B847" t="str">
            <v>Pineapple Dried Diced</v>
          </cell>
          <cell r="C847" t="str">
            <v>KG</v>
          </cell>
          <cell r="D847">
            <v>3.7547732206771105</v>
          </cell>
        </row>
        <row r="848">
          <cell r="A848" t="str">
            <v>20-100001373</v>
          </cell>
          <cell r="B848" t="str">
            <v>Plum Halves #10</v>
          </cell>
          <cell r="C848" t="str">
            <v>EA</v>
          </cell>
          <cell r="D848">
            <v>7.3999999999999995</v>
          </cell>
        </row>
        <row r="849">
          <cell r="A849" t="str">
            <v>20-100001374</v>
          </cell>
          <cell r="B849" t="str">
            <v>Fruit Cocktail Indiv.Port. 4.5 Oz 48/Cs</v>
          </cell>
          <cell r="C849" t="str">
            <v>CS</v>
          </cell>
          <cell r="D849">
            <v>0</v>
          </cell>
        </row>
        <row r="850">
          <cell r="A850" t="str">
            <v>20-100001375</v>
          </cell>
          <cell r="B850" t="str">
            <v>Apple Juice Fancy Calif., Pastrurized</v>
          </cell>
          <cell r="C850" t="str">
            <v>LT</v>
          </cell>
          <cell r="D850">
            <v>1.0159286825311451</v>
          </cell>
        </row>
        <row r="851">
          <cell r="A851" t="str">
            <v>20-100001376</v>
          </cell>
          <cell r="B851" t="str">
            <v>Apricot Nectar</v>
          </cell>
          <cell r="C851" t="str">
            <v>LT</v>
          </cell>
          <cell r="D851">
            <v>1.1405959031657356</v>
          </cell>
        </row>
        <row r="852">
          <cell r="A852" t="str">
            <v>20-100001377</v>
          </cell>
          <cell r="B852" t="str">
            <v>Clam Juice, Pasturized</v>
          </cell>
          <cell r="C852" t="str">
            <v>LT</v>
          </cell>
          <cell r="D852">
            <v>1.4921171883746176</v>
          </cell>
        </row>
        <row r="853">
          <cell r="A853" t="str">
            <v>20-100001378</v>
          </cell>
          <cell r="B853" t="str">
            <v>Clamato Juice, Pasturized</v>
          </cell>
          <cell r="C853" t="str">
            <v>LT</v>
          </cell>
          <cell r="D853">
            <v>1.7758208714795829</v>
          </cell>
        </row>
        <row r="854">
          <cell r="A854" t="str">
            <v>20-100001379</v>
          </cell>
          <cell r="B854" t="str">
            <v>Clamato Juice 5.5 Oz./Bt, Pasturized</v>
          </cell>
          <cell r="C854" t="str">
            <v>EA</v>
          </cell>
          <cell r="D854">
            <v>0.46386138613861388</v>
          </cell>
        </row>
        <row r="855">
          <cell r="A855" t="str">
            <v>20-100001380</v>
          </cell>
          <cell r="B855" t="str">
            <v>Cranberry Juice, Pasturized 25% Cranberry</v>
          </cell>
          <cell r="C855" t="str">
            <v>LT</v>
          </cell>
          <cell r="D855">
            <v>1.3381685771293157</v>
          </cell>
        </row>
        <row r="856">
          <cell r="A856" t="str">
            <v>20-100001381</v>
          </cell>
          <cell r="B856" t="str">
            <v>Grape Juice, Pasturized</v>
          </cell>
          <cell r="C856" t="str">
            <v>LT</v>
          </cell>
          <cell r="D856">
            <v>1.270756749904931</v>
          </cell>
        </row>
        <row r="857">
          <cell r="A857" t="str">
            <v>20-100001382</v>
          </cell>
          <cell r="B857" t="str">
            <v>Grapefruit Juice, Pasturized</v>
          </cell>
          <cell r="C857" t="str">
            <v>LT</v>
          </cell>
          <cell r="D857">
            <v>1.4674850372129742</v>
          </cell>
        </row>
        <row r="858">
          <cell r="A858" t="str">
            <v>20-100001383</v>
          </cell>
          <cell r="B858" t="str">
            <v>Guava Nectar</v>
          </cell>
          <cell r="C858" t="str">
            <v>LT</v>
          </cell>
          <cell r="D858">
            <v>1.5059776624193804</v>
          </cell>
        </row>
        <row r="859">
          <cell r="A859" t="str">
            <v>20-100001384</v>
          </cell>
          <cell r="B859" t="str">
            <v>Lemon Juice Pure</v>
          </cell>
          <cell r="C859" t="str">
            <v>LT</v>
          </cell>
          <cell r="D859">
            <v>0.83568139719502521</v>
          </cell>
        </row>
        <row r="860">
          <cell r="A860" t="str">
            <v>20-100001385</v>
          </cell>
          <cell r="B860" t="str">
            <v>Lime Juice, Pasturized</v>
          </cell>
          <cell r="C860" t="str">
            <v>LT</v>
          </cell>
          <cell r="D860">
            <v>1.6511770517493953</v>
          </cell>
        </row>
        <row r="861">
          <cell r="A861" t="str">
            <v>20-100001386</v>
          </cell>
          <cell r="B861" t="str">
            <v>Orange Juice, Pasturized</v>
          </cell>
          <cell r="C861" t="str">
            <v>LT</v>
          </cell>
          <cell r="D861">
            <v>1.1085971521864224</v>
          </cell>
        </row>
        <row r="862">
          <cell r="A862" t="str">
            <v>20-100001387</v>
          </cell>
          <cell r="B862" t="str">
            <v>Papaya Nectar</v>
          </cell>
          <cell r="C862" t="str">
            <v>LT</v>
          </cell>
          <cell r="D862">
            <v>1.5041795163122871</v>
          </cell>
        </row>
        <row r="863">
          <cell r="A863" t="str">
            <v>20-100001388</v>
          </cell>
          <cell r="B863" t="str">
            <v>Peach Nectar</v>
          </cell>
          <cell r="C863" t="str">
            <v>LT</v>
          </cell>
          <cell r="D863">
            <v>1.4458737246373456</v>
          </cell>
        </row>
        <row r="864">
          <cell r="A864" t="str">
            <v>20-100001389</v>
          </cell>
          <cell r="B864" t="str">
            <v>Pear Nectar</v>
          </cell>
          <cell r="C864" t="str">
            <v>LT</v>
          </cell>
          <cell r="D864">
            <v>1.3628784847272242</v>
          </cell>
        </row>
        <row r="865">
          <cell r="A865" t="str">
            <v>20-100001390</v>
          </cell>
          <cell r="B865" t="str">
            <v>Pineapple Juice, Pasturized</v>
          </cell>
          <cell r="C865" t="str">
            <v>LT</v>
          </cell>
          <cell r="D865">
            <v>1.1397017913989977</v>
          </cell>
        </row>
        <row r="866">
          <cell r="A866" t="str">
            <v>20-100001391</v>
          </cell>
          <cell r="B866" t="str">
            <v>Prune Juice Unsweetened</v>
          </cell>
          <cell r="C866" t="str">
            <v>LT</v>
          </cell>
          <cell r="D866">
            <v>1.6623097439435279</v>
          </cell>
        </row>
        <row r="867">
          <cell r="A867" t="str">
            <v>20-100001392</v>
          </cell>
          <cell r="B867" t="str">
            <v>Tomato Juice, Pasturized</v>
          </cell>
          <cell r="C867" t="str">
            <v>LT</v>
          </cell>
          <cell r="D867">
            <v>1.0149211494093249</v>
          </cell>
        </row>
        <row r="868">
          <cell r="A868" t="str">
            <v>20-100001393</v>
          </cell>
          <cell r="B868" t="str">
            <v>V-8 Vegetable J. Cocktail</v>
          </cell>
          <cell r="C868" t="str">
            <v>LT</v>
          </cell>
          <cell r="D868">
            <v>1.6175666380781739</v>
          </cell>
        </row>
        <row r="869">
          <cell r="A869" t="str">
            <v>20-100001394</v>
          </cell>
          <cell r="B869" t="str">
            <v>Mango Nectar</v>
          </cell>
          <cell r="C869" t="str">
            <v>LT</v>
          </cell>
          <cell r="D869">
            <v>1.3584764019038096</v>
          </cell>
        </row>
        <row r="870">
          <cell r="A870" t="str">
            <v>20-100001395</v>
          </cell>
          <cell r="B870" t="str">
            <v>Passion Fruit Nectar</v>
          </cell>
          <cell r="C870" t="str">
            <v>LT</v>
          </cell>
          <cell r="D870">
            <v>1.7338563980798019</v>
          </cell>
        </row>
        <row r="871">
          <cell r="A871" t="str">
            <v>20-100001396</v>
          </cell>
          <cell r="B871" t="str">
            <v>Key Lime Juice, Pasturized</v>
          </cell>
          <cell r="C871" t="str">
            <v>LT</v>
          </cell>
          <cell r="D871">
            <v>1.2664364573707501</v>
          </cell>
        </row>
        <row r="872">
          <cell r="A872" t="str">
            <v>20-100001397</v>
          </cell>
          <cell r="B872" t="str">
            <v>Apple Mint Jelly Pure #10</v>
          </cell>
          <cell r="C872" t="str">
            <v>EA</v>
          </cell>
          <cell r="D872">
            <v>6.4782845976444907</v>
          </cell>
        </row>
        <row r="873">
          <cell r="A873" t="str">
            <v>20-100001398</v>
          </cell>
          <cell r="B873" t="str">
            <v>Jam Apricot Bulk</v>
          </cell>
          <cell r="C873" t="str">
            <v>KG</v>
          </cell>
          <cell r="D873">
            <v>2.9819732518536526</v>
          </cell>
        </row>
        <row r="874">
          <cell r="A874" t="str">
            <v>20-100001400</v>
          </cell>
          <cell r="B874" t="str">
            <v>Honey Bulk</v>
          </cell>
          <cell r="C874" t="str">
            <v>KG</v>
          </cell>
          <cell r="D874">
            <v>4.2875970271837156</v>
          </cell>
        </row>
        <row r="875">
          <cell r="A875" t="str">
            <v>20-100001402</v>
          </cell>
          <cell r="B875" t="str">
            <v>Apricot Individual 5/8 Oz (14 gr) 200/Cs</v>
          </cell>
          <cell r="C875" t="str">
            <v>CS</v>
          </cell>
          <cell r="D875">
            <v>0</v>
          </cell>
        </row>
        <row r="876">
          <cell r="A876" t="str">
            <v>20-100001403</v>
          </cell>
          <cell r="B876" t="str">
            <v>Blackberry Individual 5/8 Oz (14 Gr) 200/Cs</v>
          </cell>
          <cell r="C876" t="str">
            <v>CS</v>
          </cell>
          <cell r="D876">
            <v>14.95</v>
          </cell>
        </row>
        <row r="877">
          <cell r="A877" t="str">
            <v>20-100001404</v>
          </cell>
          <cell r="B877" t="str">
            <v>Grape Individual 5/8 Oz (14 Gr) 200/Cs</v>
          </cell>
          <cell r="C877" t="str">
            <v>CS</v>
          </cell>
          <cell r="D877">
            <v>0</v>
          </cell>
        </row>
        <row r="878">
          <cell r="A878" t="str">
            <v>20-100001405</v>
          </cell>
          <cell r="B878" t="str">
            <v>Orange Marmalade Individual 5/8 Oz (14 Gr) 200/Cs</v>
          </cell>
          <cell r="C878" t="str">
            <v>CS</v>
          </cell>
          <cell r="D878">
            <v>0</v>
          </cell>
        </row>
        <row r="879">
          <cell r="A879" t="str">
            <v>20-100001406</v>
          </cell>
          <cell r="B879" t="str">
            <v>Strawberry Individual 5/8 Oz (14 Gr) 200/Cs</v>
          </cell>
          <cell r="C879" t="str">
            <v>CS</v>
          </cell>
          <cell r="D879">
            <v>0</v>
          </cell>
        </row>
        <row r="880">
          <cell r="A880" t="str">
            <v>20-100001407</v>
          </cell>
          <cell r="B880" t="str">
            <v>Raspberry Individual 5/8 Oz (14 Gr) 200/Cs</v>
          </cell>
          <cell r="C880" t="str">
            <v>CS</v>
          </cell>
          <cell r="D880">
            <v>0</v>
          </cell>
        </row>
        <row r="881">
          <cell r="A881" t="str">
            <v>20-100001408</v>
          </cell>
          <cell r="B881" t="str">
            <v>Orange Marmelade Bulk</v>
          </cell>
          <cell r="C881" t="str">
            <v>KG</v>
          </cell>
          <cell r="D881">
            <v>2.4567837300445627</v>
          </cell>
        </row>
        <row r="882">
          <cell r="A882" t="str">
            <v>20-100001410</v>
          </cell>
          <cell r="B882" t="str">
            <v>Peanut Butter Smooth</v>
          </cell>
          <cell r="C882" t="str">
            <v>KG</v>
          </cell>
          <cell r="D882">
            <v>3.3258781246609819</v>
          </cell>
        </row>
        <row r="883">
          <cell r="A883" t="str">
            <v>20-100001411</v>
          </cell>
          <cell r="B883" t="str">
            <v>Red Currant Bulk</v>
          </cell>
          <cell r="C883" t="str">
            <v>KG</v>
          </cell>
          <cell r="D883">
            <v>3.2094361334867663</v>
          </cell>
        </row>
        <row r="884">
          <cell r="A884" t="str">
            <v>20-100001412</v>
          </cell>
          <cell r="B884" t="str">
            <v>Strawberry Preserves Bulk</v>
          </cell>
          <cell r="C884" t="str">
            <v>KG</v>
          </cell>
          <cell r="D884">
            <v>2.9380340737372785</v>
          </cell>
        </row>
        <row r="885">
          <cell r="A885" t="str">
            <v>20-100001413</v>
          </cell>
          <cell r="B885" t="str">
            <v>Jam Strawberry Bulk</v>
          </cell>
          <cell r="C885" t="str">
            <v>KG</v>
          </cell>
          <cell r="D885">
            <v>2.7108605341246292</v>
          </cell>
        </row>
        <row r="886">
          <cell r="A886" t="str">
            <v>20-100001414</v>
          </cell>
          <cell r="B886" t="str">
            <v>Jam Assorted Individual For Crew  200/Cs</v>
          </cell>
          <cell r="C886" t="str">
            <v>CS</v>
          </cell>
          <cell r="D886">
            <v>7.95</v>
          </cell>
        </row>
        <row r="887">
          <cell r="A887" t="str">
            <v>20-100001415</v>
          </cell>
          <cell r="B887" t="str">
            <v>Jelly Assorted Individual For Crew 200/Cs</v>
          </cell>
          <cell r="C887" t="str">
            <v>CS</v>
          </cell>
          <cell r="D887">
            <v>0</v>
          </cell>
        </row>
        <row r="888">
          <cell r="A888" t="str">
            <v>20-100001416</v>
          </cell>
          <cell r="B888" t="str">
            <v>Plum Bulk</v>
          </cell>
          <cell r="C888" t="str">
            <v>KG</v>
          </cell>
          <cell r="D888">
            <v>0</v>
          </cell>
        </row>
        <row r="889">
          <cell r="A889" t="str">
            <v>20-100001417</v>
          </cell>
          <cell r="B889" t="str">
            <v>Jam Raspberry Bulk</v>
          </cell>
          <cell r="C889" t="str">
            <v>KG</v>
          </cell>
          <cell r="D889">
            <v>3.0887031480687717</v>
          </cell>
        </row>
        <row r="890">
          <cell r="A890" t="str">
            <v>20-100001418</v>
          </cell>
          <cell r="B890" t="str">
            <v>Anchovy Fillet</v>
          </cell>
          <cell r="C890" t="str">
            <v>KG</v>
          </cell>
          <cell r="D890">
            <v>8.3105864769443105</v>
          </cell>
        </row>
        <row r="891">
          <cell r="A891" t="str">
            <v>20-100001419</v>
          </cell>
          <cell r="B891" t="str">
            <v>Mackerel In Oil 4 Oz</v>
          </cell>
          <cell r="C891" t="str">
            <v>EA</v>
          </cell>
          <cell r="D891">
            <v>0.40904386738479265</v>
          </cell>
        </row>
        <row r="892">
          <cell r="A892" t="str">
            <v>20-100001420</v>
          </cell>
          <cell r="B892" t="str">
            <v>Sardines In Oil</v>
          </cell>
          <cell r="C892" t="str">
            <v>KG</v>
          </cell>
          <cell r="D892">
            <v>5.5430497350273837</v>
          </cell>
        </row>
        <row r="893">
          <cell r="A893" t="str">
            <v>20-100001421</v>
          </cell>
          <cell r="B893" t="str">
            <v>Sardines In Tomato Sauce</v>
          </cell>
          <cell r="C893" t="str">
            <v>KG</v>
          </cell>
          <cell r="D893">
            <v>4.1517363946395109</v>
          </cell>
        </row>
        <row r="894">
          <cell r="A894" t="str">
            <v>20-100001422</v>
          </cell>
          <cell r="B894" t="str">
            <v>Snails Extra Large 6 Dozen Can</v>
          </cell>
          <cell r="C894" t="str">
            <v>EA</v>
          </cell>
          <cell r="D894">
            <v>5.5850992204110561</v>
          </cell>
        </row>
        <row r="895">
          <cell r="A895" t="str">
            <v>20-100001423</v>
          </cell>
          <cell r="B895" t="str">
            <v>Tuna Tongol In Water 66 Oz</v>
          </cell>
          <cell r="C895" t="str">
            <v>EA</v>
          </cell>
          <cell r="D895">
            <v>7.1674282876311768</v>
          </cell>
        </row>
        <row r="896">
          <cell r="A896" t="str">
            <v>20-100001424</v>
          </cell>
          <cell r="B896" t="str">
            <v>Baby Clam Boiled 10/Oz</v>
          </cell>
          <cell r="C896" t="str">
            <v>EA</v>
          </cell>
          <cell r="D896">
            <v>0</v>
          </cell>
        </row>
        <row r="897">
          <cell r="A897" t="str">
            <v>20-100001425</v>
          </cell>
          <cell r="B897" t="str">
            <v>Mackeral In Oil 3 Kg</v>
          </cell>
          <cell r="C897" t="str">
            <v>KG</v>
          </cell>
          <cell r="D897">
            <v>6.9016666666666664</v>
          </cell>
        </row>
        <row r="898">
          <cell r="A898" t="str">
            <v>20-100001426</v>
          </cell>
          <cell r="B898" t="str">
            <v>Tuna Lunch Box Kit 3 Oz 45/Cs</v>
          </cell>
          <cell r="C898" t="str">
            <v>CS</v>
          </cell>
          <cell r="D898">
            <v>0</v>
          </cell>
        </row>
        <row r="899">
          <cell r="A899" t="str">
            <v>20-100001427</v>
          </cell>
          <cell r="B899" t="str">
            <v>Beans Baked Vegetarian #10</v>
          </cell>
          <cell r="C899" t="str">
            <v>EA</v>
          </cell>
          <cell r="D899">
            <v>3.3220076972418218</v>
          </cell>
        </row>
        <row r="900">
          <cell r="A900" t="str">
            <v>20-100001428</v>
          </cell>
          <cell r="B900" t="str">
            <v>Corned Beef Hash #10</v>
          </cell>
          <cell r="C900" t="str">
            <v>EA</v>
          </cell>
          <cell r="D900">
            <v>10.884869712351945</v>
          </cell>
        </row>
        <row r="901">
          <cell r="A901" t="str">
            <v>20-100001429</v>
          </cell>
          <cell r="B901" t="str">
            <v>Chili Beans #10</v>
          </cell>
          <cell r="C901" t="str">
            <v>EA</v>
          </cell>
          <cell r="D901">
            <v>2.375</v>
          </cell>
        </row>
        <row r="902">
          <cell r="A902" t="str">
            <v>20-100001430</v>
          </cell>
          <cell r="B902" t="str">
            <v>Beans With Pork #10</v>
          </cell>
          <cell r="C902" t="str">
            <v>EA</v>
          </cell>
          <cell r="D902">
            <v>0</v>
          </cell>
        </row>
        <row r="903">
          <cell r="A903" t="str">
            <v>20-100001431</v>
          </cell>
          <cell r="B903" t="str">
            <v>Beans Refried #10</v>
          </cell>
          <cell r="C903" t="str">
            <v>EA</v>
          </cell>
          <cell r="D903">
            <v>4.6262745098039213</v>
          </cell>
        </row>
        <row r="904">
          <cell r="A904" t="str">
            <v>20-100001432</v>
          </cell>
          <cell r="B904" t="str">
            <v>CAESAR SALAD DRESSING (No Anchovies) 1 GAL TRANS FAT FREE</v>
          </cell>
          <cell r="C904" t="str">
            <v>EA</v>
          </cell>
          <cell r="D904">
            <v>8.1884196503164919</v>
          </cell>
        </row>
        <row r="905">
          <cell r="A905" t="str">
            <v>20-100001433</v>
          </cell>
          <cell r="B905" t="str">
            <v>BLUE CHEESE EXTRA CHUNKY SALAD DRESSING 1 GAL TRANS FAT FREE</v>
          </cell>
          <cell r="C905" t="str">
            <v>EA</v>
          </cell>
          <cell r="D905">
            <v>8.9233898305084729</v>
          </cell>
        </row>
        <row r="906">
          <cell r="A906" t="str">
            <v>20-100001434</v>
          </cell>
          <cell r="B906" t="str">
            <v>BUTTERMILK RANCH DRESSING 1 GAL TRANS FAT FREE</v>
          </cell>
          <cell r="C906" t="str">
            <v>EA</v>
          </cell>
          <cell r="D906">
            <v>6.2352795031055903</v>
          </cell>
        </row>
        <row r="907">
          <cell r="A907" t="str">
            <v>20-100001435</v>
          </cell>
          <cell r="B907" t="str">
            <v>FRENCH SALAD DRESSING 1 GAL TRANS FAT FREE</v>
          </cell>
          <cell r="C907" t="str">
            <v>EA</v>
          </cell>
          <cell r="D907">
            <v>4.8420352042094725</v>
          </cell>
        </row>
        <row r="908">
          <cell r="A908" t="str">
            <v>20-100001436</v>
          </cell>
          <cell r="B908" t="str">
            <v>Green Goddess Salad Dressing 1 Gal</v>
          </cell>
          <cell r="C908" t="str">
            <v>EA</v>
          </cell>
          <cell r="D908">
            <v>6.7649392712550611</v>
          </cell>
        </row>
        <row r="909">
          <cell r="A909" t="str">
            <v>20-100001437</v>
          </cell>
          <cell r="B909" t="str">
            <v>MAYONNAISE EXTRA HEAVY 80/20 1 GAL TRANS FAT FREE</v>
          </cell>
          <cell r="C909" t="str">
            <v>EA</v>
          </cell>
          <cell r="D909">
            <v>5.5965934406174247</v>
          </cell>
        </row>
        <row r="910">
          <cell r="A910" t="str">
            <v>20-100001439</v>
          </cell>
          <cell r="B910" t="str">
            <v>ITALIAN DRESSING CREAMY 1 GAL TRANS FAT FREE</v>
          </cell>
          <cell r="C910" t="str">
            <v>EA</v>
          </cell>
          <cell r="D910">
            <v>5.1709205020920495</v>
          </cell>
        </row>
        <row r="911">
          <cell r="A911" t="str">
            <v>20-100001440</v>
          </cell>
          <cell r="B911" t="str">
            <v>Tartar Sauce 1 Gal</v>
          </cell>
          <cell r="C911" t="str">
            <v>EA</v>
          </cell>
          <cell r="D911">
            <v>6.0197286821705447</v>
          </cell>
        </row>
        <row r="912">
          <cell r="A912" t="str">
            <v>20-100001441</v>
          </cell>
          <cell r="B912" t="str">
            <v>THOUSAND ISLAND SALAD DRESSING 1 GAL TRANS FAT FREE</v>
          </cell>
          <cell r="C912" t="str">
            <v>EA</v>
          </cell>
          <cell r="D912">
            <v>6.3135395683453233</v>
          </cell>
        </row>
        <row r="913">
          <cell r="A913" t="str">
            <v>20-100001442</v>
          </cell>
          <cell r="B913" t="str">
            <v>Special Diet Food</v>
          </cell>
          <cell r="C913" t="str">
            <v>EA</v>
          </cell>
          <cell r="D913">
            <v>42.313225806451612</v>
          </cell>
        </row>
        <row r="914">
          <cell r="A914" t="str">
            <v>20-100001443</v>
          </cell>
          <cell r="B914" t="str">
            <v>Tahini Paste 10.5 oz Tube</v>
          </cell>
          <cell r="C914" t="str">
            <v>EA</v>
          </cell>
          <cell r="D914">
            <v>2.4163588390501318</v>
          </cell>
        </row>
        <row r="915">
          <cell r="A915" t="str">
            <v>20-100001444</v>
          </cell>
          <cell r="B915" t="str">
            <v>Dolmakias - Rice Stuffed Grape Leaves 48/Tin 2 KG</v>
          </cell>
          <cell r="C915" t="str">
            <v>EA</v>
          </cell>
          <cell r="D915">
            <v>5.9782142857142873</v>
          </cell>
        </row>
        <row r="916">
          <cell r="A916" t="str">
            <v>20-100001445</v>
          </cell>
          <cell r="B916" t="str">
            <v>Palm Sugar</v>
          </cell>
          <cell r="C916" t="str">
            <v>KG</v>
          </cell>
          <cell r="D916">
            <v>3.3889986824769438</v>
          </cell>
        </row>
        <row r="917">
          <cell r="A917" t="str">
            <v>20-100001446</v>
          </cell>
          <cell r="B917" t="str">
            <v>Vinegar Malt</v>
          </cell>
          <cell r="C917" t="str">
            <v>LT</v>
          </cell>
          <cell r="D917">
            <v>1.5413354531001584</v>
          </cell>
        </row>
        <row r="918">
          <cell r="A918" t="str">
            <v>20-100001447</v>
          </cell>
          <cell r="B918" t="str">
            <v>Vinegar Balsamic</v>
          </cell>
          <cell r="C918" t="str">
            <v>LT</v>
          </cell>
          <cell r="D918">
            <v>1.9275743300104973</v>
          </cell>
        </row>
        <row r="919">
          <cell r="A919" t="str">
            <v>20-100001448</v>
          </cell>
          <cell r="B919" t="str">
            <v>Vinegar Red Wine</v>
          </cell>
          <cell r="C919" t="str">
            <v>LT</v>
          </cell>
          <cell r="D919">
            <v>0.74747762197961409</v>
          </cell>
        </row>
        <row r="920">
          <cell r="A920" t="str">
            <v>20-100001449</v>
          </cell>
          <cell r="B920" t="str">
            <v>Vinegar Raspberries</v>
          </cell>
          <cell r="C920" t="str">
            <v>LT</v>
          </cell>
          <cell r="D920">
            <v>3.5933641975308639</v>
          </cell>
        </row>
        <row r="921">
          <cell r="A921" t="str">
            <v>20-100001450</v>
          </cell>
          <cell r="B921" t="str">
            <v>Vinegar White Wine</v>
          </cell>
          <cell r="C921" t="str">
            <v>LT</v>
          </cell>
          <cell r="D921">
            <v>0.46002148847952445</v>
          </cell>
        </row>
        <row r="922">
          <cell r="A922" t="str">
            <v>20-100001451</v>
          </cell>
          <cell r="B922" t="str">
            <v>LOW CALORIE BLUE CHEESE DRESSING 1 GAL TRANS FAT FREE</v>
          </cell>
          <cell r="C922" t="str">
            <v>EA</v>
          </cell>
          <cell r="D922">
            <v>11.70227272727273</v>
          </cell>
        </row>
        <row r="923">
          <cell r="A923" t="str">
            <v>20-100001452</v>
          </cell>
          <cell r="B923" t="str">
            <v>LOW CALORIE FRENCH DRESSING 1 GAL TRANS FAT FREE</v>
          </cell>
          <cell r="C923" t="str">
            <v>EA</v>
          </cell>
          <cell r="D923">
            <v>6.3353191489361702</v>
          </cell>
        </row>
        <row r="924">
          <cell r="A924" t="str">
            <v>20-100001453</v>
          </cell>
          <cell r="B924" t="str">
            <v>LOW CALORIE ITALIAN DRESSING 1 GAL TRANS FAT FREE</v>
          </cell>
          <cell r="C924" t="str">
            <v>EA</v>
          </cell>
          <cell r="D924">
            <v>5.3960740740740754</v>
          </cell>
        </row>
        <row r="925">
          <cell r="A925" t="str">
            <v>20-100001454</v>
          </cell>
          <cell r="B925" t="str">
            <v>LOW CALORIE RANCH DRESSING 1 GAL TRANS FAT FREE</v>
          </cell>
          <cell r="C925" t="str">
            <v>EA</v>
          </cell>
          <cell r="D925">
            <v>5.8283412518074789</v>
          </cell>
        </row>
        <row r="926">
          <cell r="A926" t="str">
            <v>20-100001455</v>
          </cell>
          <cell r="B926" t="str">
            <v>LOW CALORIE THOUSAND ISLAND DRESSING 1 GAL TRANS FAT FREE</v>
          </cell>
          <cell r="C926" t="str">
            <v>EA</v>
          </cell>
          <cell r="D926">
            <v>6.8418072289156626</v>
          </cell>
        </row>
        <row r="927">
          <cell r="A927" t="str">
            <v>20-100001456</v>
          </cell>
          <cell r="B927" t="str">
            <v>ENSURE DIETARY SUPPLEMENT (VANILLA) 8 OZ  24/CS</v>
          </cell>
          <cell r="C927" t="str">
            <v>CS</v>
          </cell>
          <cell r="D927">
            <v>37.157500000000006</v>
          </cell>
        </row>
        <row r="928">
          <cell r="A928" t="str">
            <v>20-100001458</v>
          </cell>
          <cell r="B928" t="str">
            <v>Apple Sauce Diet 8 Oz Btl</v>
          </cell>
          <cell r="C928" t="str">
            <v>EA</v>
          </cell>
          <cell r="D928">
            <v>0</v>
          </cell>
        </row>
        <row r="929">
          <cell r="A929" t="str">
            <v>20-100001459</v>
          </cell>
          <cell r="B929" t="str">
            <v>Jam/Jelly Diet/Sugarless Asstd. 8 Oz.</v>
          </cell>
          <cell r="C929" t="str">
            <v>EA</v>
          </cell>
          <cell r="D929">
            <v>1.4742647058823528</v>
          </cell>
        </row>
        <row r="930">
          <cell r="A930" t="str">
            <v>20-100001460</v>
          </cell>
          <cell r="B930" t="str">
            <v>Assorted Diet Preserves 8 Oz Jar</v>
          </cell>
          <cell r="C930" t="str">
            <v>EA</v>
          </cell>
          <cell r="D930">
            <v>1.3822135899473238</v>
          </cell>
        </row>
        <row r="931">
          <cell r="A931" t="str">
            <v>20-100001461</v>
          </cell>
          <cell r="B931" t="str">
            <v>Equal Sweet (2 Tsp / 1 Gr) 2000 Per Case</v>
          </cell>
          <cell r="C931" t="str">
            <v>CS</v>
          </cell>
          <cell r="D931">
            <v>11.758526912181305</v>
          </cell>
        </row>
        <row r="932">
          <cell r="A932" t="str">
            <v>20-100001462</v>
          </cell>
          <cell r="B932" t="str">
            <v>Saccharin Liquid 200 Gr</v>
          </cell>
          <cell r="C932" t="str">
            <v>EA</v>
          </cell>
          <cell r="D932">
            <v>2.483076923076923</v>
          </cell>
        </row>
        <row r="933">
          <cell r="A933" t="str">
            <v>20-100001463</v>
          </cell>
          <cell r="B933" t="str">
            <v>Sugar Free Syrup.  12 Oz Btl</v>
          </cell>
          <cell r="C933" t="str">
            <v>EA</v>
          </cell>
          <cell r="D933">
            <v>1.0347948600217625</v>
          </cell>
        </row>
        <row r="934">
          <cell r="A934" t="str">
            <v>20-100001464</v>
          </cell>
          <cell r="B934" t="str">
            <v>Sweet &amp; Low Sugar Substitute 3000/Cs</v>
          </cell>
          <cell r="C934" t="str">
            <v>CS</v>
          </cell>
          <cell r="D934">
            <v>17.974044097125311</v>
          </cell>
        </row>
        <row r="935">
          <cell r="A935" t="str">
            <v>20-100001465</v>
          </cell>
          <cell r="B935" t="str">
            <v>Diet Pudding Assorted 4 Oz</v>
          </cell>
          <cell r="C935" t="str">
            <v>EA</v>
          </cell>
          <cell r="D935">
            <v>0.7354666666666666</v>
          </cell>
        </row>
        <row r="936">
          <cell r="A936" t="str">
            <v>20-100001467</v>
          </cell>
          <cell r="B936" t="str">
            <v>Gluten Free Sweet Cookies 5.25 Oz/Pk</v>
          </cell>
          <cell r="C936" t="str">
            <v>EA</v>
          </cell>
          <cell r="D936">
            <v>0.57907914869940202</v>
          </cell>
        </row>
        <row r="937">
          <cell r="A937" t="str">
            <v>20-100001468</v>
          </cell>
          <cell r="B937" t="str">
            <v>Gluten Free Crackers 8.5 Oz/Pk</v>
          </cell>
          <cell r="C937" t="str">
            <v>EA</v>
          </cell>
          <cell r="D937">
            <v>3.6921295049291603</v>
          </cell>
        </row>
        <row r="938">
          <cell r="A938" t="str">
            <v>20-100001469</v>
          </cell>
          <cell r="B938" t="str">
            <v>Flour Gluten Free Namaste Brand Only</v>
          </cell>
          <cell r="C938" t="str">
            <v>KG</v>
          </cell>
          <cell r="D938">
            <v>7.0503052959501558</v>
          </cell>
        </row>
        <row r="939">
          <cell r="A939" t="str">
            <v>20-100001470</v>
          </cell>
          <cell r="B939" t="str">
            <v>Gluten Free Shells</v>
          </cell>
          <cell r="C939" t="str">
            <v>KG</v>
          </cell>
          <cell r="D939">
            <v>8.9793906810035846</v>
          </cell>
        </row>
        <row r="940">
          <cell r="A940" t="str">
            <v>20-100001471</v>
          </cell>
          <cell r="B940" t="str">
            <v>Gluten Free Spaghetti</v>
          </cell>
          <cell r="C940" t="str">
            <v>KG</v>
          </cell>
          <cell r="D940">
            <v>5.1697549676947467</v>
          </cell>
        </row>
        <row r="941">
          <cell r="A941" t="str">
            <v>20-100001472</v>
          </cell>
          <cell r="B941" t="str">
            <v>Diet Dressings 8 Oz Jar</v>
          </cell>
          <cell r="C941" t="str">
            <v>EA</v>
          </cell>
          <cell r="D941">
            <v>1.75</v>
          </cell>
        </row>
        <row r="942">
          <cell r="A942" t="str">
            <v>20-100001473</v>
          </cell>
          <cell r="B942" t="str">
            <v>Rice Milk</v>
          </cell>
          <cell r="C942" t="str">
            <v>LT</v>
          </cell>
          <cell r="D942">
            <v>2.0500933609958509</v>
          </cell>
        </row>
        <row r="943">
          <cell r="A943" t="str">
            <v>20-100001474</v>
          </cell>
          <cell r="B943" t="str">
            <v>Margarine Fleischman 8 Oz</v>
          </cell>
          <cell r="C943" t="str">
            <v>EA</v>
          </cell>
          <cell r="D943">
            <v>1.25</v>
          </cell>
        </row>
        <row r="944">
          <cell r="A944" t="str">
            <v>20-100001475</v>
          </cell>
          <cell r="B944" t="str">
            <v>Oil Mazola</v>
          </cell>
          <cell r="C944" t="str">
            <v>LT</v>
          </cell>
          <cell r="D944">
            <v>0</v>
          </cell>
        </row>
        <row r="945">
          <cell r="A945" t="str">
            <v>20-100001476</v>
          </cell>
          <cell r="B945" t="str">
            <v>Salt Substitute 1000/Box</v>
          </cell>
          <cell r="C945" t="str">
            <v>BOX</v>
          </cell>
          <cell r="D945">
            <v>11.159090909090908</v>
          </cell>
        </row>
        <row r="946">
          <cell r="A946" t="str">
            <v>20-100001477</v>
          </cell>
          <cell r="B946" t="str">
            <v>Assorted Diabetic Fruits 8 Oz Btl</v>
          </cell>
          <cell r="C946" t="str">
            <v>EA</v>
          </cell>
          <cell r="D946">
            <v>1.165558510638298</v>
          </cell>
        </row>
        <row r="947">
          <cell r="A947" t="str">
            <v>20-100001478</v>
          </cell>
          <cell r="B947" t="str">
            <v>Soy Milk</v>
          </cell>
          <cell r="C947" t="str">
            <v>LT</v>
          </cell>
          <cell r="D947">
            <v>1.3231963429788747</v>
          </cell>
        </row>
        <row r="948">
          <cell r="A948" t="str">
            <v>20-100001479</v>
          </cell>
          <cell r="B948" t="str">
            <v>Ovaltine 12 Oz Btl</v>
          </cell>
          <cell r="C948" t="str">
            <v>EA</v>
          </cell>
          <cell r="D948">
            <v>0</v>
          </cell>
        </row>
        <row r="949">
          <cell r="A949" t="str">
            <v>20-100001480</v>
          </cell>
          <cell r="B949" t="str">
            <v>Jello Dietetic Assorted Portion</v>
          </cell>
          <cell r="C949" t="str">
            <v>EA</v>
          </cell>
          <cell r="D949">
            <v>4.0605557233464209</v>
          </cell>
        </row>
        <row r="950">
          <cell r="A950" t="str">
            <v>20-100001481</v>
          </cell>
          <cell r="B950" t="str">
            <v>Lactose Free Milk Non Fat USDA GRADE A</v>
          </cell>
          <cell r="C950" t="str">
            <v>LT</v>
          </cell>
          <cell r="D950">
            <v>1.687681257876958</v>
          </cell>
        </row>
        <row r="951">
          <cell r="A951" t="str">
            <v>20-100001482</v>
          </cell>
          <cell r="B951" t="str">
            <v>SUGAR FREE  WHITE CAKE MIX 16 OZ</v>
          </cell>
          <cell r="C951" t="str">
            <v>EA</v>
          </cell>
          <cell r="D951">
            <v>3.3752220655622138</v>
          </cell>
        </row>
        <row r="952">
          <cell r="A952" t="str">
            <v>20-100001483</v>
          </cell>
          <cell r="B952" t="str">
            <v>Sugar Free Chocolate Icing 8.5 Oz</v>
          </cell>
          <cell r="C952" t="str">
            <v>EA</v>
          </cell>
          <cell r="D952">
            <v>3.4525000000000001</v>
          </cell>
        </row>
        <row r="953">
          <cell r="A953" t="str">
            <v>20-100001484</v>
          </cell>
          <cell r="B953" t="str">
            <v>Sugar Free Vanilla Icing 8.5 Oz</v>
          </cell>
          <cell r="C953" t="str">
            <v>EA</v>
          </cell>
          <cell r="D953">
            <v>3.5529999999999999</v>
          </cell>
        </row>
        <row r="954">
          <cell r="A954" t="str">
            <v>20-100001485</v>
          </cell>
          <cell r="B954" t="str">
            <v>Sugar Free Mousse Mix Chocolate 12 Oz</v>
          </cell>
          <cell r="C954" t="str">
            <v>EA</v>
          </cell>
          <cell r="D954">
            <v>6.5459558823529402</v>
          </cell>
        </row>
        <row r="955">
          <cell r="A955" t="str">
            <v>20-100001486</v>
          </cell>
          <cell r="B955" t="str">
            <v>Sugar Free Mousse Mix Strawberry 12 Oz</v>
          </cell>
          <cell r="C955" t="str">
            <v>EA</v>
          </cell>
          <cell r="D955">
            <v>6.4932954545454535</v>
          </cell>
        </row>
        <row r="956">
          <cell r="A956" t="str">
            <v>20-100001487</v>
          </cell>
          <cell r="B956" t="str">
            <v>Sugar Free Mousse Mix Vanilla 12 Oz</v>
          </cell>
          <cell r="C956" t="str">
            <v>EA</v>
          </cell>
          <cell r="D956">
            <v>6.4726044444444435</v>
          </cell>
        </row>
        <row r="957">
          <cell r="A957" t="str">
            <v>20-100001488</v>
          </cell>
          <cell r="B957" t="str">
            <v>Sugar Free Mousse Mix Key Lime 12 Oz</v>
          </cell>
          <cell r="C957" t="str">
            <v>EA</v>
          </cell>
          <cell r="D957">
            <v>6.4873964497041428</v>
          </cell>
        </row>
        <row r="958">
          <cell r="A958" t="str">
            <v>20-100001489</v>
          </cell>
          <cell r="B958" t="str">
            <v>Sugar Free Cheese Cake Mix 12 Oz</v>
          </cell>
          <cell r="C958" t="str">
            <v>EA</v>
          </cell>
          <cell r="D958">
            <v>5.3693566176470595</v>
          </cell>
        </row>
        <row r="959">
          <cell r="A959" t="str">
            <v>20-100001490</v>
          </cell>
          <cell r="B959" t="str">
            <v>Miso Paste 14 Oz Pk</v>
          </cell>
          <cell r="C959" t="str">
            <v>EA</v>
          </cell>
          <cell r="D959">
            <v>2.0945302471947329</v>
          </cell>
        </row>
        <row r="960">
          <cell r="A960" t="str">
            <v>20-100001491</v>
          </cell>
          <cell r="B960" t="str">
            <v>Texturized Vegetable Protein (Do Not Order)</v>
          </cell>
          <cell r="C960" t="str">
            <v>EA</v>
          </cell>
          <cell r="D960">
            <v>0</v>
          </cell>
        </row>
        <row r="961">
          <cell r="A961" t="str">
            <v>20-100001493</v>
          </cell>
          <cell r="B961" t="str">
            <v>Gerber Juice 4 oz</v>
          </cell>
          <cell r="C961" t="str">
            <v>EA</v>
          </cell>
          <cell r="D961">
            <v>1.0096745562130178</v>
          </cell>
        </row>
        <row r="962">
          <cell r="A962" t="str">
            <v>20-100001494</v>
          </cell>
          <cell r="B962" t="str">
            <v>Gerber Cereal 8 Oz</v>
          </cell>
          <cell r="C962" t="str">
            <v>EA</v>
          </cell>
          <cell r="D962">
            <v>3.4699999999999998</v>
          </cell>
        </row>
        <row r="963">
          <cell r="A963" t="str">
            <v>20-100001495</v>
          </cell>
          <cell r="B963" t="str">
            <v>Baby Food 2.5 oz (Gerber) Stage 1 Fruits Assorted</v>
          </cell>
          <cell r="C963" t="str">
            <v>EA</v>
          </cell>
          <cell r="D963">
            <v>0.97309782608695639</v>
          </cell>
        </row>
        <row r="964">
          <cell r="A964" t="str">
            <v>20-100001496</v>
          </cell>
          <cell r="B964" t="str">
            <v>Chunky Salsa 1/2 Gal</v>
          </cell>
          <cell r="C964" t="str">
            <v>EA</v>
          </cell>
          <cell r="D964">
            <v>4.5778387096774189</v>
          </cell>
        </row>
        <row r="965">
          <cell r="A965" t="str">
            <v>20-100001498</v>
          </cell>
          <cell r="B965" t="str">
            <v>Honey Roasted Peanuts</v>
          </cell>
          <cell r="C965" t="str">
            <v>KG</v>
          </cell>
          <cell r="D965">
            <v>3.4740869207366369</v>
          </cell>
        </row>
        <row r="966">
          <cell r="A966" t="str">
            <v>20-100001499</v>
          </cell>
          <cell r="B966" t="str">
            <v>Mini Pretzels 3 Rings</v>
          </cell>
          <cell r="C966" t="str">
            <v>KG</v>
          </cell>
          <cell r="D966">
            <v>3.6277602523659307</v>
          </cell>
        </row>
        <row r="967">
          <cell r="A967" t="str">
            <v>20-100001500</v>
          </cell>
          <cell r="B967" t="str">
            <v>Snack Mix</v>
          </cell>
          <cell r="C967" t="str">
            <v>KG</v>
          </cell>
          <cell r="D967">
            <v>3.9655148332309063</v>
          </cell>
        </row>
        <row r="968">
          <cell r="A968" t="str">
            <v>20-100001501</v>
          </cell>
          <cell r="B968" t="str">
            <v>Tortilla Chips</v>
          </cell>
          <cell r="C968" t="str">
            <v>KG</v>
          </cell>
          <cell r="D968">
            <v>3.1119265137566097</v>
          </cell>
        </row>
        <row r="969">
          <cell r="A969" t="str">
            <v>20-100001502</v>
          </cell>
          <cell r="B969" t="str">
            <v>Nuts PlanterS W/Pnuts 12 Oz Jar</v>
          </cell>
          <cell r="C969" t="str">
            <v>EA</v>
          </cell>
          <cell r="D969">
            <v>0</v>
          </cell>
        </row>
        <row r="970">
          <cell r="A970" t="str">
            <v>20-100001503</v>
          </cell>
          <cell r="B970" t="str">
            <v>M&amp;MS Individual 1.7 Oz 48/Box</v>
          </cell>
          <cell r="C970" t="str">
            <v>BOX</v>
          </cell>
          <cell r="D970">
            <v>27.10923076923077</v>
          </cell>
        </row>
        <row r="971">
          <cell r="A971" t="str">
            <v>20-100001504</v>
          </cell>
          <cell r="B971" t="str">
            <v>OREO COOKIES 5 OZ 6 PACKS</v>
          </cell>
          <cell r="C971" t="str">
            <v>EA</v>
          </cell>
          <cell r="D971">
            <v>0.86262155388471196</v>
          </cell>
        </row>
        <row r="972">
          <cell r="A972" t="str">
            <v>20-100001505</v>
          </cell>
          <cell r="B972" t="str">
            <v>Ice Cream Cones</v>
          </cell>
          <cell r="C972" t="str">
            <v>EA</v>
          </cell>
          <cell r="D972">
            <v>3.8864439731353832E-2</v>
          </cell>
        </row>
        <row r="973">
          <cell r="A973" t="str">
            <v>20-100001506</v>
          </cell>
          <cell r="B973" t="str">
            <v>Hershey Chocolate Syrup 16 Oz Btl</v>
          </cell>
          <cell r="C973" t="str">
            <v>EA</v>
          </cell>
          <cell r="D973">
            <v>1.6170603674540682</v>
          </cell>
        </row>
        <row r="974">
          <cell r="A974" t="str">
            <v>20-100001507</v>
          </cell>
          <cell r="B974" t="str">
            <v>Potato Chips</v>
          </cell>
          <cell r="C974" t="str">
            <v>KG</v>
          </cell>
          <cell r="D974">
            <v>4.103127744892114</v>
          </cell>
        </row>
        <row r="975">
          <cell r="A975" t="str">
            <v>20-100001508</v>
          </cell>
          <cell r="B975" t="str">
            <v>Almonds Smokehouse 6 Oz Jar</v>
          </cell>
          <cell r="C975" t="str">
            <v>EA</v>
          </cell>
          <cell r="D975">
            <v>0</v>
          </cell>
        </row>
        <row r="976">
          <cell r="A976" t="str">
            <v>20-100001509</v>
          </cell>
          <cell r="B976" t="str">
            <v>Plantain Chips</v>
          </cell>
          <cell r="C976" t="str">
            <v>KG</v>
          </cell>
          <cell r="D976">
            <v>11.374375503626108</v>
          </cell>
        </row>
        <row r="977">
          <cell r="A977" t="str">
            <v>20-100001510</v>
          </cell>
          <cell r="B977" t="str">
            <v>Corn For Popping</v>
          </cell>
          <cell r="C977" t="str">
            <v>KG</v>
          </cell>
          <cell r="D977">
            <v>1.1108926893010247</v>
          </cell>
        </row>
        <row r="978">
          <cell r="A978" t="str">
            <v>20-100001519</v>
          </cell>
          <cell r="B978" t="str">
            <v>Coffee Espresso Beans Italian Boasi</v>
          </cell>
          <cell r="C978" t="str">
            <v>KG</v>
          </cell>
          <cell r="D978">
            <v>6.9067087286042952</v>
          </cell>
        </row>
        <row r="979">
          <cell r="A979" t="str">
            <v>20-100001521</v>
          </cell>
          <cell r="B979" t="str">
            <v>Coffee Ground</v>
          </cell>
          <cell r="C979" t="str">
            <v>KG</v>
          </cell>
          <cell r="D979">
            <v>6.7689975887013434</v>
          </cell>
        </row>
        <row r="980">
          <cell r="A980" t="str">
            <v>20-100001522</v>
          </cell>
          <cell r="B980" t="str">
            <v>Coffee Nescafe 250 Gms/Btl</v>
          </cell>
          <cell r="C980" t="str">
            <v>EA</v>
          </cell>
          <cell r="D980">
            <v>6.9750417163289624</v>
          </cell>
        </row>
        <row r="981">
          <cell r="A981" t="str">
            <v>20-100001523</v>
          </cell>
          <cell r="B981" t="str">
            <v>Coffee Sanka Decaf. Envelope  1000 Env.</v>
          </cell>
          <cell r="C981" t="str">
            <v>BOX</v>
          </cell>
          <cell r="D981">
            <v>77.3</v>
          </cell>
        </row>
        <row r="982">
          <cell r="A982" t="str">
            <v>20-100001524</v>
          </cell>
          <cell r="B982" t="str">
            <v>Coffee Sanka Decaf. 8 Oz Btl</v>
          </cell>
          <cell r="C982" t="str">
            <v>EA</v>
          </cell>
          <cell r="D982">
            <v>8.2917000000000005</v>
          </cell>
        </row>
        <row r="983">
          <cell r="A983" t="str">
            <v>20-100001525</v>
          </cell>
          <cell r="B983" t="str">
            <v>Coffee Espresso Decaf. Ground Italian Boasi</v>
          </cell>
          <cell r="C983" t="str">
            <v>KG</v>
          </cell>
          <cell r="D983">
            <v>9.5343511450381673</v>
          </cell>
        </row>
        <row r="984">
          <cell r="A984" t="str">
            <v>20-100001526</v>
          </cell>
          <cell r="B984" t="str">
            <v>Tasters Choice Decaffeinated Env 100/Box</v>
          </cell>
          <cell r="C984" t="str">
            <v>BOX</v>
          </cell>
          <cell r="D984">
            <v>0</v>
          </cell>
        </row>
        <row r="985">
          <cell r="A985" t="str">
            <v>20-100001528</v>
          </cell>
          <cell r="B985" t="str">
            <v>Tea Cammomile Bigelow Envelope 28/Box</v>
          </cell>
          <cell r="C985" t="str">
            <v>BOX</v>
          </cell>
          <cell r="D985">
            <v>2.0680991092487382</v>
          </cell>
        </row>
        <row r="986">
          <cell r="A986" t="str">
            <v>20-100001529</v>
          </cell>
          <cell r="B986" t="str">
            <v>Tea O.P. Lipton Envelope  100/Box</v>
          </cell>
          <cell r="C986" t="str">
            <v>BOX</v>
          </cell>
          <cell r="D986">
            <v>2.8677550397067808</v>
          </cell>
        </row>
        <row r="987">
          <cell r="A987" t="str">
            <v>20-100001530</v>
          </cell>
          <cell r="B987" t="str">
            <v>Tea Earl Grey Bigelow Envelope 28/Box</v>
          </cell>
          <cell r="C987" t="str">
            <v>BOX</v>
          </cell>
          <cell r="D987">
            <v>2.1005287059135505</v>
          </cell>
        </row>
        <row r="988">
          <cell r="A988" t="str">
            <v>20-100001531</v>
          </cell>
          <cell r="B988" t="str">
            <v>Ice Tea Concentrate Nestle/Vitality 1 Gal (11:1)</v>
          </cell>
          <cell r="C988" t="str">
            <v>EA</v>
          </cell>
          <cell r="D988">
            <v>7.5005928258355441</v>
          </cell>
        </row>
        <row r="989">
          <cell r="A989" t="str">
            <v>20-100001532</v>
          </cell>
          <cell r="B989" t="str">
            <v>Tea Orange Pekoe Lipton Loose</v>
          </cell>
          <cell r="C989" t="str">
            <v>KG</v>
          </cell>
          <cell r="D989">
            <v>0</v>
          </cell>
        </row>
        <row r="990">
          <cell r="A990" t="str">
            <v>20-100001533</v>
          </cell>
          <cell r="B990" t="str">
            <v>Tea Mint Envelope Bigelow 28/Box</v>
          </cell>
          <cell r="C990" t="str">
            <v>BOX</v>
          </cell>
          <cell r="D990">
            <v>2.432676509665225</v>
          </cell>
        </row>
        <row r="991">
          <cell r="A991" t="str">
            <v>20-100001534</v>
          </cell>
          <cell r="B991" t="str">
            <v>Tea Herb / Fruit Assorted Bigelow 12 Flavours 28/Box</v>
          </cell>
          <cell r="C991" t="str">
            <v>BOX</v>
          </cell>
          <cell r="D991">
            <v>2.0124999999999997</v>
          </cell>
        </row>
        <row r="992">
          <cell r="A992" t="str">
            <v>20-100001535</v>
          </cell>
          <cell r="B992" t="str">
            <v>Tea Lemon Lane Bigelow Envelope 28/Box</v>
          </cell>
          <cell r="C992" t="str">
            <v>BOX</v>
          </cell>
          <cell r="D992">
            <v>2.1274944690265487</v>
          </cell>
        </row>
        <row r="993">
          <cell r="A993" t="str">
            <v>20-100001536</v>
          </cell>
          <cell r="B993" t="str">
            <v>Tea English Breakfast Twinings Envelope 100 CT</v>
          </cell>
          <cell r="C993" t="str">
            <v>BOX</v>
          </cell>
          <cell r="D993">
            <v>7.7418884766922877</v>
          </cell>
        </row>
        <row r="994">
          <cell r="A994" t="str">
            <v>20-100001537</v>
          </cell>
          <cell r="B994" t="str">
            <v>Tea Darjeeling Bigelow Envelope 28/Box</v>
          </cell>
          <cell r="C994" t="str">
            <v>BOX</v>
          </cell>
          <cell r="D994">
            <v>2.0367718446601941</v>
          </cell>
        </row>
        <row r="995">
          <cell r="A995" t="str">
            <v>20-100001538</v>
          </cell>
          <cell r="B995" t="str">
            <v>Tea Orange Spice Bigelow Envelope 28/Box</v>
          </cell>
          <cell r="C995" t="str">
            <v>BOX</v>
          </cell>
          <cell r="D995">
            <v>2.1076776119402987</v>
          </cell>
        </row>
        <row r="996">
          <cell r="A996" t="str">
            <v>20-100001540</v>
          </cell>
          <cell r="B996" t="str">
            <v>Tea Decaf Envelope 72/Box</v>
          </cell>
          <cell r="C996" t="str">
            <v>BOX</v>
          </cell>
          <cell r="D996">
            <v>3.9520380739081746</v>
          </cell>
        </row>
        <row r="997">
          <cell r="A997" t="str">
            <v>20-100001541</v>
          </cell>
          <cell r="B997" t="str">
            <v>Tea China (Afternoon) Envelope 28/Box</v>
          </cell>
          <cell r="C997" t="str">
            <v>BOX</v>
          </cell>
          <cell r="D997">
            <v>2.8239646978954518</v>
          </cell>
        </row>
        <row r="998">
          <cell r="A998" t="str">
            <v>20-100001542</v>
          </cell>
          <cell r="B998" t="str">
            <v>Coffee Brewing 2.5Oz (Bunn)</v>
          </cell>
          <cell r="C998" t="str">
            <v>EA</v>
          </cell>
          <cell r="D998">
            <v>0.43840327400285822</v>
          </cell>
        </row>
        <row r="999">
          <cell r="A999" t="str">
            <v>20-100001543</v>
          </cell>
          <cell r="B999" t="str">
            <v>Coffee Decaf Brewing 2.5Oz (Bunn)</v>
          </cell>
          <cell r="C999" t="str">
            <v>EA</v>
          </cell>
          <cell r="D999">
            <v>0.46437868576242625</v>
          </cell>
        </row>
        <row r="1000">
          <cell r="A1000" t="str">
            <v>20-100001549</v>
          </cell>
          <cell r="B1000" t="str">
            <v>Orzo (Risoni)</v>
          </cell>
          <cell r="C1000" t="str">
            <v>KG</v>
          </cell>
          <cell r="D1000">
            <v>1.8629945616923613</v>
          </cell>
        </row>
        <row r="1001">
          <cell r="A1001" t="str">
            <v>20-100001550</v>
          </cell>
          <cell r="B1001" t="str">
            <v>Conchiglie Rigate</v>
          </cell>
          <cell r="C1001" t="str">
            <v>KG</v>
          </cell>
          <cell r="D1001">
            <v>1.466750872568402</v>
          </cell>
        </row>
        <row r="1002">
          <cell r="A1002" t="str">
            <v>20-100001551</v>
          </cell>
          <cell r="B1002" t="str">
            <v>Angel Hair (Capellini)</v>
          </cell>
          <cell r="C1002" t="str">
            <v>KG</v>
          </cell>
          <cell r="D1002">
            <v>1.9575757575757577</v>
          </cell>
        </row>
        <row r="1003">
          <cell r="A1003" t="str">
            <v>20-100001552</v>
          </cell>
          <cell r="B1003" t="str">
            <v>Ditalini</v>
          </cell>
          <cell r="C1003" t="str">
            <v>KG</v>
          </cell>
          <cell r="D1003">
            <v>1.8962608061660242</v>
          </cell>
        </row>
        <row r="1004">
          <cell r="A1004" t="str">
            <v>20-100001553</v>
          </cell>
          <cell r="B1004" t="str">
            <v>Elbow Large</v>
          </cell>
          <cell r="C1004" t="str">
            <v>KG</v>
          </cell>
          <cell r="D1004">
            <v>1.4612694871728358</v>
          </cell>
        </row>
        <row r="1005">
          <cell r="A1005" t="str">
            <v>20-100001554</v>
          </cell>
          <cell r="B1005" t="str">
            <v>Farfalle</v>
          </cell>
          <cell r="C1005" t="str">
            <v>KG</v>
          </cell>
          <cell r="D1005">
            <v>1.7992679612501643</v>
          </cell>
        </row>
        <row r="1006">
          <cell r="A1006" t="str">
            <v>20-100001555</v>
          </cell>
          <cell r="B1006" t="str">
            <v>Fettuccine Verdi (Spinach)</v>
          </cell>
          <cell r="C1006" t="str">
            <v>KG</v>
          </cell>
          <cell r="D1006">
            <v>4.0137977291237474</v>
          </cell>
        </row>
        <row r="1007">
          <cell r="A1007" t="str">
            <v>20-100001556</v>
          </cell>
          <cell r="B1007" t="str">
            <v>Foratini (Bucatini)</v>
          </cell>
          <cell r="C1007" t="str">
            <v>KG</v>
          </cell>
          <cell r="D1007">
            <v>1.5285763503426102</v>
          </cell>
        </row>
        <row r="1008">
          <cell r="A1008" t="str">
            <v>20-100001557</v>
          </cell>
          <cell r="B1008" t="str">
            <v>Fusilli (Rotelle)</v>
          </cell>
          <cell r="C1008" t="str">
            <v>KG</v>
          </cell>
          <cell r="D1008">
            <v>1.4650531273591818</v>
          </cell>
        </row>
        <row r="1009">
          <cell r="A1009" t="str">
            <v>20-100001558</v>
          </cell>
          <cell r="B1009" t="str">
            <v>Gnocchi</v>
          </cell>
          <cell r="C1009" t="str">
            <v>KG</v>
          </cell>
          <cell r="D1009">
            <v>3.3819999999999997</v>
          </cell>
        </row>
        <row r="1010">
          <cell r="A1010" t="str">
            <v>20-100001559</v>
          </cell>
          <cell r="B1010" t="str">
            <v>Lasagnetti (Bavette)</v>
          </cell>
          <cell r="C1010" t="str">
            <v>KG</v>
          </cell>
          <cell r="D1010">
            <v>0</v>
          </cell>
        </row>
        <row r="1011">
          <cell r="A1011" t="str">
            <v>20-100001560</v>
          </cell>
          <cell r="B1011" t="str">
            <v>Pappardelle</v>
          </cell>
          <cell r="C1011" t="str">
            <v>KG</v>
          </cell>
          <cell r="D1011">
            <v>4.2091371818746133</v>
          </cell>
        </row>
        <row r="1012">
          <cell r="A1012" t="str">
            <v>20-100001561</v>
          </cell>
          <cell r="B1012" t="str">
            <v>Linguine (Trenette)</v>
          </cell>
          <cell r="C1012" t="str">
            <v>KG</v>
          </cell>
          <cell r="D1012">
            <v>1.4920677796187747</v>
          </cell>
        </row>
        <row r="1013">
          <cell r="A1013" t="str">
            <v>20-100001562</v>
          </cell>
          <cell r="B1013" t="str">
            <v>Mostaccioli (Penne Lisce)</v>
          </cell>
          <cell r="C1013" t="str">
            <v>KG</v>
          </cell>
          <cell r="D1013">
            <v>1.9688241274144358</v>
          </cell>
        </row>
        <row r="1014">
          <cell r="A1014" t="str">
            <v>20-100001563</v>
          </cell>
          <cell r="B1014" t="str">
            <v>Orecchiette</v>
          </cell>
          <cell r="C1014" t="str">
            <v>KG</v>
          </cell>
          <cell r="D1014">
            <v>2.0762521804136558</v>
          </cell>
        </row>
        <row r="1015">
          <cell r="A1015" t="str">
            <v>20-100001564</v>
          </cell>
          <cell r="B1015" t="str">
            <v>Penne Rigate</v>
          </cell>
          <cell r="C1015" t="str">
            <v>KG</v>
          </cell>
          <cell r="D1015">
            <v>1.4482658826348633</v>
          </cell>
        </row>
        <row r="1016">
          <cell r="A1016" t="str">
            <v>20-100001565</v>
          </cell>
          <cell r="B1016" t="str">
            <v>Pipe Rigate (Large Elbow)</v>
          </cell>
          <cell r="C1016" t="str">
            <v>KG</v>
          </cell>
          <cell r="D1016">
            <v>1.4715707287201467</v>
          </cell>
        </row>
        <row r="1017">
          <cell r="A1017" t="str">
            <v>20-100001566</v>
          </cell>
          <cell r="B1017" t="str">
            <v>Paglia E Fieno</v>
          </cell>
          <cell r="C1017" t="str">
            <v>KG</v>
          </cell>
          <cell r="D1017">
            <v>4.369127516778522</v>
          </cell>
        </row>
        <row r="1018">
          <cell r="A1018" t="str">
            <v>20-100001567</v>
          </cell>
          <cell r="B1018" t="str">
            <v>Sedanini (Rigatini)</v>
          </cell>
          <cell r="C1018" t="str">
            <v>KG</v>
          </cell>
          <cell r="D1018">
            <v>1.4592728853131727</v>
          </cell>
        </row>
        <row r="1019">
          <cell r="A1019" t="str">
            <v>20-100001568</v>
          </cell>
          <cell r="B1019" t="str">
            <v>Spaghettini</v>
          </cell>
          <cell r="C1019" t="str">
            <v>KG</v>
          </cell>
          <cell r="D1019">
            <v>1.9314868804664724</v>
          </cell>
        </row>
        <row r="1020">
          <cell r="A1020" t="str">
            <v>20-100001569</v>
          </cell>
          <cell r="B1020" t="str">
            <v>Spaghetti</v>
          </cell>
          <cell r="C1020" t="str">
            <v>KG</v>
          </cell>
          <cell r="D1020">
            <v>1.4633767905755874</v>
          </cell>
        </row>
        <row r="1021">
          <cell r="A1021" t="str">
            <v>20-100001570</v>
          </cell>
          <cell r="B1021" t="str">
            <v>Alphabet Pasta</v>
          </cell>
          <cell r="C1021" t="str">
            <v>KG</v>
          </cell>
          <cell r="D1021">
            <v>3.5148640832851359</v>
          </cell>
        </row>
        <row r="1022">
          <cell r="A1022" t="str">
            <v>20-100001571</v>
          </cell>
          <cell r="B1022" t="str">
            <v>Tricolor Pasta (Fusilli)</v>
          </cell>
          <cell r="C1022" t="str">
            <v>KG</v>
          </cell>
          <cell r="D1022">
            <v>1.8395246561242631</v>
          </cell>
        </row>
        <row r="1023">
          <cell r="A1023" t="str">
            <v>20-100001572</v>
          </cell>
          <cell r="B1023" t="str">
            <v>Fettuccine Egg</v>
          </cell>
          <cell r="C1023" t="str">
            <v>KG</v>
          </cell>
          <cell r="D1023">
            <v>4.0395177677843606</v>
          </cell>
        </row>
        <row r="1024">
          <cell r="A1024" t="str">
            <v>20-100001573</v>
          </cell>
          <cell r="B1024" t="str">
            <v>Pasta For Broth</v>
          </cell>
          <cell r="C1024" t="str">
            <v>KG</v>
          </cell>
          <cell r="D1024">
            <v>0</v>
          </cell>
        </row>
        <row r="1025">
          <cell r="A1025" t="str">
            <v>20-100001574</v>
          </cell>
          <cell r="B1025" t="str">
            <v>Taglierini Egg</v>
          </cell>
          <cell r="C1025" t="str">
            <v>KG</v>
          </cell>
          <cell r="D1025">
            <v>3.9989530394573261</v>
          </cell>
        </row>
        <row r="1026">
          <cell r="A1026" t="str">
            <v>20-100001575</v>
          </cell>
          <cell r="B1026" t="str">
            <v>Wagon Wheels</v>
          </cell>
          <cell r="C1026" t="str">
            <v>KG</v>
          </cell>
          <cell r="D1026">
            <v>1.5009701001281919</v>
          </cell>
        </row>
        <row r="1027">
          <cell r="A1027" t="str">
            <v>20-100001576</v>
          </cell>
          <cell r="B1027" t="str">
            <v>Chinese Noodles #10</v>
          </cell>
          <cell r="C1027" t="str">
            <v>EA</v>
          </cell>
          <cell r="D1027">
            <v>4.4136363636363622</v>
          </cell>
        </row>
        <row r="1028">
          <cell r="A1028" t="str">
            <v>20-100001577</v>
          </cell>
          <cell r="B1028" t="str">
            <v>Rice Noodles (Glass) Dried 8.8 Oz</v>
          </cell>
          <cell r="C1028" t="str">
            <v>EA</v>
          </cell>
          <cell r="D1028">
            <v>0.67862746352090764</v>
          </cell>
        </row>
        <row r="1029">
          <cell r="A1029" t="str">
            <v>20-100001578</v>
          </cell>
          <cell r="B1029" t="str">
            <v>Rice Noodles Flat</v>
          </cell>
          <cell r="C1029" t="str">
            <v>KG</v>
          </cell>
          <cell r="D1029">
            <v>3.3257775374242016</v>
          </cell>
        </row>
        <row r="1030">
          <cell r="A1030" t="str">
            <v>20-100001579</v>
          </cell>
          <cell r="B1030" t="str">
            <v>ICE BLOCKS FOR CARVING 300Lb (44" H x 21.5" W x 10" THICK)</v>
          </cell>
          <cell r="C1030" t="str">
            <v>EA</v>
          </cell>
          <cell r="D1030">
            <v>48.738031088082892</v>
          </cell>
        </row>
        <row r="1031">
          <cell r="A1031" t="str">
            <v>20-100001580</v>
          </cell>
          <cell r="B1031" t="str">
            <v>Kosher Meal - Beef Jardinaire</v>
          </cell>
          <cell r="C1031" t="str">
            <v>EA</v>
          </cell>
          <cell r="D1031">
            <v>6.8841935483870964</v>
          </cell>
        </row>
        <row r="1032">
          <cell r="A1032" t="str">
            <v>20-100001581</v>
          </cell>
          <cell r="B1032" t="str">
            <v>Kosher Meal - Goulash</v>
          </cell>
          <cell r="C1032" t="str">
            <v>EA</v>
          </cell>
          <cell r="D1032">
            <v>6.3143137254901971</v>
          </cell>
        </row>
        <row r="1033">
          <cell r="A1033" t="str">
            <v>20-100001582</v>
          </cell>
          <cell r="B1033" t="str">
            <v>Kosher Meal - Pot Roast</v>
          </cell>
          <cell r="C1033" t="str">
            <v>EA</v>
          </cell>
          <cell r="D1033">
            <v>7.3473333333333333</v>
          </cell>
        </row>
        <row r="1034">
          <cell r="A1034" t="str">
            <v>20-100001583</v>
          </cell>
          <cell r="B1034" t="str">
            <v>Kosher Meal - Roast Chicken</v>
          </cell>
          <cell r="C1034" t="str">
            <v>EA</v>
          </cell>
          <cell r="D1034">
            <v>6.441081081081081</v>
          </cell>
        </row>
        <row r="1035">
          <cell r="A1035" t="str">
            <v>20-100001584</v>
          </cell>
          <cell r="B1035" t="str">
            <v>Kosher Meal - Roast Turkey</v>
          </cell>
          <cell r="C1035" t="str">
            <v>EA</v>
          </cell>
          <cell r="D1035">
            <v>6.6396226415094333</v>
          </cell>
        </row>
        <row r="1036">
          <cell r="A1036" t="str">
            <v>20-100001585</v>
          </cell>
          <cell r="B1036" t="str">
            <v>Kosher Meal - Braised Veal In Mushroom Gravy</v>
          </cell>
          <cell r="C1036" t="str">
            <v>EA</v>
          </cell>
          <cell r="D1036">
            <v>7.579824561403508</v>
          </cell>
        </row>
        <row r="1037">
          <cell r="A1037" t="str">
            <v>20-100001586</v>
          </cell>
          <cell r="B1037" t="str">
            <v>Kosher Meal - Fillet Of Sole With Lemon</v>
          </cell>
          <cell r="C1037" t="str">
            <v>EA</v>
          </cell>
          <cell r="D1037">
            <v>9.3454999999999995</v>
          </cell>
        </row>
        <row r="1038">
          <cell r="A1038" t="str">
            <v>20-100001587</v>
          </cell>
          <cell r="B1038" t="str">
            <v>Kosher Meal - Boiled Chicken In The Pot</v>
          </cell>
          <cell r="C1038" t="str">
            <v>EA</v>
          </cell>
          <cell r="D1038">
            <v>9.7434545454545454</v>
          </cell>
        </row>
        <row r="1039">
          <cell r="A1039" t="str">
            <v>20-100001588</v>
          </cell>
          <cell r="B1039" t="str">
            <v>Kosher Meal - Roast Brisket</v>
          </cell>
          <cell r="C1039" t="str">
            <v>EA</v>
          </cell>
          <cell r="D1039">
            <v>6.5430487804878048</v>
          </cell>
        </row>
        <row r="1040">
          <cell r="A1040" t="str">
            <v>20-100001589</v>
          </cell>
          <cell r="B1040" t="str">
            <v>Kosher Meal - Vegetarian Stuffed Cabbage</v>
          </cell>
          <cell r="C1040" t="str">
            <v>EA</v>
          </cell>
          <cell r="D1040">
            <v>6.0209090909090905</v>
          </cell>
        </row>
        <row r="1041">
          <cell r="A1041" t="str">
            <v>20-100001590</v>
          </cell>
          <cell r="B1041" t="str">
            <v>Kosher Meal - Salisbury Steak</v>
          </cell>
          <cell r="C1041" t="str">
            <v>EA</v>
          </cell>
          <cell r="D1041">
            <v>6.2410526315789472</v>
          </cell>
        </row>
        <row r="1042">
          <cell r="A1042" t="str">
            <v>20-100001591</v>
          </cell>
          <cell r="B1042" t="str">
            <v>Lamb Rack Split #1 Usa 7Up #204A 3" Wing</v>
          </cell>
          <cell r="C1042" t="str">
            <v>KG</v>
          </cell>
          <cell r="D1042">
            <v>0</v>
          </cell>
        </row>
        <row r="1043">
          <cell r="A1043" t="str">
            <v>20-100001592</v>
          </cell>
          <cell r="B1043" t="str">
            <v>LAMB LOVE BOAT RACK SPLIT, CFO, CAP REMOVED 3.5 IN WING NAMP #204B 20 OZ UP</v>
          </cell>
          <cell r="C1043" t="str">
            <v>KG</v>
          </cell>
          <cell r="D1043">
            <v>14.609714499604562</v>
          </cell>
        </row>
        <row r="1044">
          <cell r="A1044" t="str">
            <v>20-100001593</v>
          </cell>
          <cell r="B1044" t="str">
            <v>LAMB LOIN SPLIT TRIMMED NAMP #232</v>
          </cell>
          <cell r="C1044" t="str">
            <v>KG</v>
          </cell>
          <cell r="D1044">
            <v>7.8430285913708859</v>
          </cell>
        </row>
        <row r="1045">
          <cell r="A1045" t="str">
            <v>20-100001594</v>
          </cell>
          <cell r="B1045" t="str">
            <v>LAMB LEG SPLIT BONE IN TROTTER OFF NAMP #233A</v>
          </cell>
          <cell r="C1045" t="str">
            <v>KG</v>
          </cell>
          <cell r="D1045">
            <v>5.9976985013949697</v>
          </cell>
        </row>
        <row r="1046">
          <cell r="A1046" t="str">
            <v>20-100001595</v>
          </cell>
          <cell r="B1046" t="str">
            <v>Lamb Foreshank NAMP#210</v>
          </cell>
          <cell r="C1046" t="str">
            <v>KG</v>
          </cell>
          <cell r="D1046">
            <v>6.182977678767716</v>
          </cell>
        </row>
        <row r="1047">
          <cell r="A1047" t="str">
            <v>20-100001596</v>
          </cell>
          <cell r="B1047" t="str">
            <v>Lamb Kidney</v>
          </cell>
          <cell r="C1047" t="str">
            <v>KG</v>
          </cell>
          <cell r="D1047">
            <v>0</v>
          </cell>
        </row>
        <row r="1048">
          <cell r="A1048" t="str">
            <v>20-100001597</v>
          </cell>
          <cell r="B1048" t="str">
            <v>Lamb Mutton Moslem Killed W/Certificate</v>
          </cell>
          <cell r="C1048" t="str">
            <v>KG</v>
          </cell>
          <cell r="D1048">
            <v>0</v>
          </cell>
        </row>
        <row r="1049">
          <cell r="A1049" t="str">
            <v>20-100001598</v>
          </cell>
          <cell r="B1049" t="str">
            <v>Butter Salted 25 Kg Block</v>
          </cell>
          <cell r="C1049" t="str">
            <v>KG</v>
          </cell>
          <cell r="D1049">
            <v>0</v>
          </cell>
        </row>
        <row r="1050">
          <cell r="A1050" t="str">
            <v>20-100001599</v>
          </cell>
          <cell r="B1050" t="str">
            <v>Butter Salted Aa 1 Lb (250 Gm)</v>
          </cell>
          <cell r="C1050" t="str">
            <v>KG</v>
          </cell>
          <cell r="D1050">
            <v>23.199131944444442</v>
          </cell>
        </row>
        <row r="1051">
          <cell r="A1051" t="str">
            <v>20-100001600</v>
          </cell>
          <cell r="B1051" t="str">
            <v>Butter Unsalted Aa 1 Lb (454 Gm)</v>
          </cell>
          <cell r="C1051" t="str">
            <v>KG</v>
          </cell>
          <cell r="D1051">
            <v>3.7761621283548652</v>
          </cell>
        </row>
        <row r="1052">
          <cell r="A1052" t="str">
            <v>20-100001601</v>
          </cell>
          <cell r="B1052" t="str">
            <v>Butter Unsalted 25 Kg Block</v>
          </cell>
          <cell r="C1052" t="str">
            <v>KG</v>
          </cell>
          <cell r="D1052">
            <v>5.0807250000000002</v>
          </cell>
        </row>
        <row r="1053">
          <cell r="A1053" t="str">
            <v>20-100001602</v>
          </cell>
          <cell r="B1053" t="str">
            <v>Butter Whipped 5 Lb</v>
          </cell>
          <cell r="C1053" t="str">
            <v>KG</v>
          </cell>
          <cell r="D1053">
            <v>5.7116228070175445</v>
          </cell>
        </row>
        <row r="1054">
          <cell r="A1054" t="str">
            <v>20-100001603</v>
          </cell>
          <cell r="B1054" t="str">
            <v>Butter Rosettes 1% Salted Individual 10 Gram Unwrapped</v>
          </cell>
          <cell r="C1054" t="str">
            <v>KG</v>
          </cell>
          <cell r="D1054">
            <v>4.6343252220355549</v>
          </cell>
        </row>
        <row r="1055">
          <cell r="A1055" t="str">
            <v>20-100001604</v>
          </cell>
          <cell r="B1055" t="str">
            <v>Margarine Yellow Oleo 1 Lb 100% Veg</v>
          </cell>
          <cell r="C1055" t="str">
            <v>KG</v>
          </cell>
          <cell r="D1055">
            <v>1.371586279736458</v>
          </cell>
        </row>
        <row r="1056">
          <cell r="A1056" t="str">
            <v>20-100001605</v>
          </cell>
          <cell r="B1056" t="str">
            <v>Margarine Block</v>
          </cell>
          <cell r="C1056" t="str">
            <v>KG</v>
          </cell>
          <cell r="D1056">
            <v>1.56</v>
          </cell>
        </row>
        <row r="1057">
          <cell r="A1057" t="str">
            <v>20-100001606</v>
          </cell>
          <cell r="B1057" t="str">
            <v>Margarine Portions 10 Grms</v>
          </cell>
          <cell r="C1057" t="str">
            <v>KG</v>
          </cell>
          <cell r="D1057">
            <v>5.6468235294117646</v>
          </cell>
        </row>
        <row r="1058">
          <cell r="A1058" t="str">
            <v>20-100001607</v>
          </cell>
          <cell r="B1058" t="str">
            <v>Oil Olive Extra Virgin</v>
          </cell>
          <cell r="C1058" t="str">
            <v>LT</v>
          </cell>
          <cell r="D1058">
            <v>4.2862703360735841</v>
          </cell>
        </row>
        <row r="1059">
          <cell r="A1059" t="str">
            <v>20-100001608</v>
          </cell>
          <cell r="B1059" t="str">
            <v>Oil Vegetable Trans Fat Free Flashpoint must be &gt;600 Degree F/315 Degree C</v>
          </cell>
          <cell r="C1059" t="str">
            <v>LT</v>
          </cell>
          <cell r="D1059">
            <v>1.1163652659748324</v>
          </cell>
        </row>
        <row r="1060">
          <cell r="A1060" t="str">
            <v>20-100001609</v>
          </cell>
          <cell r="B1060" t="str">
            <v>OIL COOKING/FRYING SHORTENING 50 LB CUBE TRANS FAT FREE</v>
          </cell>
          <cell r="C1060" t="str">
            <v>KG</v>
          </cell>
          <cell r="D1060">
            <v>1.2718906756629582</v>
          </cell>
        </row>
        <row r="1061">
          <cell r="A1061" t="str">
            <v>20-100001610</v>
          </cell>
          <cell r="B1061" t="str">
            <v>Shortening Frimax</v>
          </cell>
          <cell r="C1061" t="str">
            <v>KG</v>
          </cell>
          <cell r="D1061">
            <v>0</v>
          </cell>
        </row>
        <row r="1062">
          <cell r="A1062" t="str">
            <v>20-100001611</v>
          </cell>
          <cell r="B1062" t="str">
            <v>Oil Walnut 17 oz Bottle</v>
          </cell>
          <cell r="C1062" t="str">
            <v>EA</v>
          </cell>
          <cell r="D1062">
            <v>5.298</v>
          </cell>
        </row>
        <row r="1063">
          <cell r="A1063" t="str">
            <v>20-100001612</v>
          </cell>
          <cell r="B1063" t="str">
            <v>Yeast Dry SAF Brand</v>
          </cell>
          <cell r="C1063" t="str">
            <v>KG</v>
          </cell>
          <cell r="D1063">
            <v>4.0627701733058892</v>
          </cell>
        </row>
        <row r="1064">
          <cell r="A1064" t="str">
            <v>20-100001613</v>
          </cell>
          <cell r="B1064" t="str">
            <v>Margarine Croissant/Pastry Trans Fat Free</v>
          </cell>
          <cell r="C1064" t="str">
            <v>KG</v>
          </cell>
          <cell r="D1064">
            <v>2.1896704332015147</v>
          </cell>
        </row>
        <row r="1065">
          <cell r="A1065" t="str">
            <v>20-100001614</v>
          </cell>
          <cell r="B1065" t="str">
            <v>Pork Leg Bone In 20-26 lbs NAMP401 Range C Fat  1.75``</v>
          </cell>
          <cell r="C1065" t="str">
            <v>KG</v>
          </cell>
          <cell r="D1065">
            <v>2.1558420625533858</v>
          </cell>
        </row>
        <row r="1066">
          <cell r="A1066" t="str">
            <v>20-100001615</v>
          </cell>
          <cell r="B1066" t="str">
            <v>Pork Loin Center Cut Bone In, 11 Rib NAMP 412C</v>
          </cell>
          <cell r="C1066" t="str">
            <v>KG</v>
          </cell>
          <cell r="D1066">
            <v>3.3462408101707042</v>
          </cell>
        </row>
        <row r="1067">
          <cell r="A1067" t="str">
            <v>20-100001616</v>
          </cell>
          <cell r="B1067" t="str">
            <v>Pork Tenderloin 1.5 lb Down Trimmed Free of Fat NAMP415</v>
          </cell>
          <cell r="C1067" t="str">
            <v>KG</v>
          </cell>
          <cell r="D1067">
            <v>4.8526990267786987</v>
          </cell>
        </row>
        <row r="1068">
          <cell r="A1068" t="str">
            <v>20-100001617</v>
          </cell>
          <cell r="B1068" t="str">
            <v>Pork Spareribs 2-5 lbs Down, St. Louis Style NAMP 416A</v>
          </cell>
          <cell r="C1068" t="str">
            <v>KG</v>
          </cell>
          <cell r="D1068">
            <v>5.0454106486476551</v>
          </cell>
        </row>
        <row r="1069">
          <cell r="A1069" t="str">
            <v>20-100001618</v>
          </cell>
          <cell r="B1069" t="str">
            <v>Pork Suckling Pig 8-10 Kg Grade US No.1 NAMP 400A</v>
          </cell>
          <cell r="C1069" t="str">
            <v>KG</v>
          </cell>
          <cell r="D1069">
            <v>7.9386001579118473</v>
          </cell>
        </row>
        <row r="1070">
          <cell r="A1070" t="str">
            <v>20-100001619</v>
          </cell>
          <cell r="B1070" t="str">
            <v>Pork Back Fat Slab Unsalted Skin On NAMP#408A PSO 1</v>
          </cell>
          <cell r="C1070" t="str">
            <v>KG</v>
          </cell>
          <cell r="D1070">
            <v>0</v>
          </cell>
        </row>
        <row r="1071">
          <cell r="A1071" t="str">
            <v>20-100001620</v>
          </cell>
          <cell r="B1071" t="str">
            <v>Pork Shoulder Hocks NAMP 417</v>
          </cell>
          <cell r="C1071" t="str">
            <v>KG</v>
          </cell>
          <cell r="D1071">
            <v>1.6562546668879119</v>
          </cell>
        </row>
        <row r="1072">
          <cell r="A1072" t="str">
            <v>20-100001621</v>
          </cell>
          <cell r="B1072" t="str">
            <v>Pork Pigs Feet, Front NAMP 420</v>
          </cell>
          <cell r="C1072" t="str">
            <v>KG</v>
          </cell>
          <cell r="D1072">
            <v>1.5214994487320836</v>
          </cell>
        </row>
        <row r="1073">
          <cell r="A1073" t="str">
            <v>20-100001622</v>
          </cell>
          <cell r="B1073" t="str">
            <v>Pork Loin Boneless Center Cut Strap-Off NAMP 412 E</v>
          </cell>
          <cell r="C1073" t="str">
            <v>KG</v>
          </cell>
          <cell r="D1073">
            <v>3.3939868879421682</v>
          </cell>
        </row>
        <row r="1074">
          <cell r="A1074" t="str">
            <v>20-100001623</v>
          </cell>
          <cell r="B1074" t="str">
            <v>Pork Canadian Style Bacon Cured Smoked Unsliced 5-7lb NAMP 550</v>
          </cell>
          <cell r="C1074" t="str">
            <v>KG</v>
          </cell>
          <cell r="D1074">
            <v>5.176161569781967</v>
          </cell>
        </row>
        <row r="1075">
          <cell r="A1075" t="str">
            <v>20-100001624</v>
          </cell>
          <cell r="B1075" t="str">
            <v>Pork Bacon Sliced, Cured Smokd,18/22 Laidout Not &gt;10.75`NAMP539  Streaky No Rind</v>
          </cell>
          <cell r="C1075" t="str">
            <v>KG</v>
          </cell>
          <cell r="D1075">
            <v>5.2656822527146918</v>
          </cell>
        </row>
        <row r="1076">
          <cell r="A1076" t="str">
            <v>20-100001625</v>
          </cell>
          <cell r="B1076" t="str">
            <v>Pork Ham Pullman 4x6 Natural Juice NAMP 508</v>
          </cell>
          <cell r="C1076" t="str">
            <v>KG</v>
          </cell>
          <cell r="D1076">
            <v>4.6080146676022542</v>
          </cell>
        </row>
        <row r="1077">
          <cell r="A1077" t="str">
            <v>20-100001626</v>
          </cell>
          <cell r="B1077" t="str">
            <v>Pork Ham Pit Boneless 14-16 Lb Farmland #128590</v>
          </cell>
          <cell r="C1077" t="str">
            <v>KG</v>
          </cell>
          <cell r="D1077">
            <v>5.175119771599217</v>
          </cell>
        </row>
        <row r="1078">
          <cell r="A1078" t="str">
            <v>20-100001627</v>
          </cell>
          <cell r="B1078" t="str">
            <v>Pork Ham Tavern Oval 6-8 Lb Farmland #128440</v>
          </cell>
          <cell r="C1078" t="str">
            <v>KG</v>
          </cell>
          <cell r="D1078">
            <v>5.189086425929565</v>
          </cell>
        </row>
        <row r="1079">
          <cell r="A1079" t="str">
            <v>20-100001628</v>
          </cell>
          <cell r="B1079" t="str">
            <v>Sausage Pork Bratwurst Cooked Natural Casing 6/1</v>
          </cell>
          <cell r="C1079" t="str">
            <v>KG</v>
          </cell>
          <cell r="D1079">
            <v>4.9403992274940531</v>
          </cell>
        </row>
        <row r="1080">
          <cell r="A1080" t="str">
            <v>20-100001629</v>
          </cell>
          <cell r="B1080" t="str">
            <v>Sausage Pork Breakfast English Style Banger</v>
          </cell>
          <cell r="C1080" t="str">
            <v>KG</v>
          </cell>
          <cell r="D1080">
            <v>3.9702935090897382</v>
          </cell>
        </row>
        <row r="1081">
          <cell r="A1081" t="str">
            <v>20-100001630</v>
          </cell>
          <cell r="B1081" t="str">
            <v>Do Not Order - Sausage Pork Cocktail PWB 48/1 Farmland #816437</v>
          </cell>
          <cell r="C1081" t="str">
            <v>KG</v>
          </cell>
          <cell r="D1081">
            <v>0</v>
          </cell>
        </row>
        <row r="1082">
          <cell r="A1082" t="str">
            <v>20-100001631</v>
          </cell>
          <cell r="B1082" t="str">
            <v>Sausage All Beef Frankfurters 4/1 Farmland Gold Medal #910957</v>
          </cell>
          <cell r="C1082" t="str">
            <v>KG</v>
          </cell>
          <cell r="D1082">
            <v>4.8999333328654924</v>
          </cell>
        </row>
        <row r="1083">
          <cell r="A1083" t="str">
            <v>20-100001632</v>
          </cell>
          <cell r="B1083" t="str">
            <v>Sausage Knockwurst Skinless All Beef 4/Lb</v>
          </cell>
          <cell r="C1083" t="str">
            <v>KG</v>
          </cell>
          <cell r="D1083">
            <v>5.8588996763754038</v>
          </cell>
        </row>
        <row r="1084">
          <cell r="A1084" t="str">
            <v>20-100001633</v>
          </cell>
          <cell r="B1084" t="str">
            <v>Sausage Pork Links Breakfast Style Skin On, 60% Lean  16/1 Frmlnd Silv #131097</v>
          </cell>
          <cell r="C1084" t="str">
            <v>KG</v>
          </cell>
          <cell r="D1084">
            <v>3.8710220421797854</v>
          </cell>
        </row>
        <row r="1085">
          <cell r="A1085" t="str">
            <v>20-100001634</v>
          </cell>
          <cell r="B1085" t="str">
            <v>Sausage Pork Coppa, Dry Sweet Cured (Bondiola) San Daniele #20920</v>
          </cell>
          <cell r="C1085" t="str">
            <v>KG</v>
          </cell>
          <cell r="D1085">
            <v>17.158366608905297</v>
          </cell>
        </row>
        <row r="1086">
          <cell r="A1086" t="str">
            <v>20-100001635</v>
          </cell>
          <cell r="B1086" t="str">
            <v>Sausage Pork Mortadella Classica, Natural Casing w/Pistachios San Daniele #10314</v>
          </cell>
          <cell r="C1086" t="str">
            <v>KG</v>
          </cell>
          <cell r="D1086">
            <v>5.5377750198859728</v>
          </cell>
        </row>
        <row r="1087">
          <cell r="A1087" t="str">
            <v>20-100001636</v>
          </cell>
          <cell r="B1087" t="str">
            <v>Prosciutto Crudo (Parma Ham) Aged 14 Months Min. 10lbs San Daniele Gold #10105</v>
          </cell>
          <cell r="C1087" t="str">
            <v>KG</v>
          </cell>
          <cell r="D1087">
            <v>11.671746873188107</v>
          </cell>
        </row>
        <row r="1088">
          <cell r="A1088" t="str">
            <v>20-100001637</v>
          </cell>
          <cell r="B1088" t="str">
            <v>Prosciutto Cotto (Cooked Ham) San Daniele Jambon De Paris #21415</v>
          </cell>
          <cell r="C1088" t="str">
            <v>KG</v>
          </cell>
          <cell r="D1088">
            <v>5.3312803107330167</v>
          </cell>
        </row>
        <row r="1089">
          <cell r="A1089" t="str">
            <v>20-100001638</v>
          </cell>
          <cell r="B1089" t="str">
            <v>Sausage Pork and Beef Bierwurst</v>
          </cell>
          <cell r="C1089" t="str">
            <v>KG</v>
          </cell>
          <cell r="D1089">
            <v>7.017772796413416</v>
          </cell>
        </row>
        <row r="1090">
          <cell r="A1090" t="str">
            <v>20-100001639</v>
          </cell>
          <cell r="B1090" t="str">
            <v>Sausage Pork Luganega</v>
          </cell>
          <cell r="C1090" t="str">
            <v>KG</v>
          </cell>
          <cell r="D1090">
            <v>5.6108097953544176</v>
          </cell>
        </row>
        <row r="1091">
          <cell r="A1091" t="str">
            <v>20-100001640</v>
          </cell>
          <cell r="B1091" t="str">
            <v>Pork Salami Milano Coarse San Daniele #20868</v>
          </cell>
          <cell r="C1091" t="str">
            <v>KG</v>
          </cell>
          <cell r="D1091">
            <v>9.2607248373907662</v>
          </cell>
        </row>
        <row r="1092">
          <cell r="A1092" t="str">
            <v>20-100001641</v>
          </cell>
          <cell r="B1092" t="str">
            <v>Pork Salami Cooked</v>
          </cell>
          <cell r="C1092" t="str">
            <v>KG</v>
          </cell>
          <cell r="D1092">
            <v>4.1061040860533575</v>
          </cell>
        </row>
        <row r="1093">
          <cell r="A1093" t="str">
            <v>20-100001642</v>
          </cell>
          <cell r="B1093" t="str">
            <v>Sausage Pork Italian Mild Rope All Pork No Soy</v>
          </cell>
          <cell r="C1093" t="str">
            <v>KG</v>
          </cell>
          <cell r="D1093">
            <v>4.2216406850882624</v>
          </cell>
        </row>
        <row r="1094">
          <cell r="A1094" t="str">
            <v>20-100001643</v>
          </cell>
          <cell r="B1094" t="str">
            <v>Pork Pepperoni For Pizza Sliced, All Pork No Soy 18/22/OZ</v>
          </cell>
          <cell r="C1094" t="str">
            <v>KG</v>
          </cell>
          <cell r="D1094">
            <v>5.2785702795406548</v>
          </cell>
        </row>
        <row r="1095">
          <cell r="A1095" t="str">
            <v>20-100001644</v>
          </cell>
          <cell r="B1095" t="str">
            <v>German Cold Cuts Krakauer (Ham Bologna)</v>
          </cell>
          <cell r="C1095" t="str">
            <v>KG</v>
          </cell>
          <cell r="D1095">
            <v>6.3727450980392168</v>
          </cell>
        </row>
        <row r="1096">
          <cell r="A1096" t="str">
            <v>20-100001645</v>
          </cell>
          <cell r="B1096" t="str">
            <v>Sausage Pork Cotechino (Senza Astuccio)</v>
          </cell>
          <cell r="C1096" t="str">
            <v>KG</v>
          </cell>
          <cell r="D1096">
            <v>10.949304174950298</v>
          </cell>
        </row>
        <row r="1097">
          <cell r="A1097" t="str">
            <v>20-100001646</v>
          </cell>
          <cell r="B1097" t="str">
            <v>Saucisson Garlic</v>
          </cell>
          <cell r="C1097" t="str">
            <v>KG</v>
          </cell>
          <cell r="D1097">
            <v>5.9315673289183222</v>
          </cell>
        </row>
        <row r="1098">
          <cell r="A1098" t="str">
            <v>20-100001647</v>
          </cell>
          <cell r="B1098" t="str">
            <v>Sausage Pork Polish 5/1 Farmland #135297</v>
          </cell>
          <cell r="C1098" t="str">
            <v>KG</v>
          </cell>
          <cell r="D1098">
            <v>4.52122905027933</v>
          </cell>
        </row>
        <row r="1099">
          <cell r="A1099" t="str">
            <v>20-100001648</v>
          </cell>
          <cell r="B1099" t="str">
            <v>Pork Center Loin Bone In Cured and Smoked, Center Cut NAMP 547</v>
          </cell>
          <cell r="C1099" t="str">
            <v>KG</v>
          </cell>
          <cell r="D1099">
            <v>4.6163188807279871</v>
          </cell>
        </row>
        <row r="1100">
          <cell r="A1100" t="str">
            <v>20-100001649</v>
          </cell>
          <cell r="B1100" t="str">
            <v>Smoked Pork Louisiana Sausage</v>
          </cell>
          <cell r="C1100" t="str">
            <v>KG</v>
          </cell>
          <cell r="D1100">
            <v>5.6859118506858568</v>
          </cell>
        </row>
        <row r="1101">
          <cell r="A1101" t="str">
            <v>20-100001650</v>
          </cell>
          <cell r="B1101" t="str">
            <v>Sausage Pork Andouille 4/1 Cooked and Smoked</v>
          </cell>
          <cell r="C1101" t="str">
            <v>KG</v>
          </cell>
          <cell r="D1101">
            <v>6.4833773945154309</v>
          </cell>
        </row>
        <row r="1102">
          <cell r="A1102" t="str">
            <v>20-100001651</v>
          </cell>
          <cell r="B1102" t="str">
            <v>Pork Back Bacon Smoked Sliced</v>
          </cell>
          <cell r="C1102" t="str">
            <v>KG</v>
          </cell>
          <cell r="D1102">
            <v>6.3525744314906314</v>
          </cell>
        </row>
        <row r="1103">
          <cell r="A1103" t="str">
            <v>20-100001652</v>
          </cell>
          <cell r="B1103" t="str">
            <v>Bresaola (Air Cured Beef)</v>
          </cell>
          <cell r="C1103" t="str">
            <v>KG</v>
          </cell>
          <cell r="D1103">
            <v>28.08809661835749</v>
          </cell>
        </row>
        <row r="1104">
          <cell r="A1104" t="str">
            <v>20-100001653</v>
          </cell>
          <cell r="B1104" t="str">
            <v>Pate Liver With Green Peppercorns</v>
          </cell>
          <cell r="C1104" t="str">
            <v>KG</v>
          </cell>
          <cell r="D1104">
            <v>10.217220229140143</v>
          </cell>
        </row>
        <row r="1105">
          <cell r="A1105" t="str">
            <v>20-100001654</v>
          </cell>
          <cell r="B1105" t="str">
            <v>Pate Liver With Mushrooms Coarse</v>
          </cell>
          <cell r="C1105" t="str">
            <v>KG</v>
          </cell>
          <cell r="D1105">
            <v>10.317151030222627</v>
          </cell>
        </row>
        <row r="1106">
          <cell r="A1106" t="str">
            <v>20-100001655</v>
          </cell>
          <cell r="B1106" t="str">
            <v>Terrine Game</v>
          </cell>
          <cell r="C1106" t="str">
            <v>KG</v>
          </cell>
          <cell r="D1106">
            <v>10.618644910954133</v>
          </cell>
        </row>
        <row r="1107">
          <cell r="A1107" t="str">
            <v>20-100001656</v>
          </cell>
          <cell r="B1107" t="str">
            <v>Pate Foie Gras Mille Feuille Blk Truffle</v>
          </cell>
          <cell r="C1107" t="str">
            <v>KG</v>
          </cell>
          <cell r="D1107">
            <v>75.556951281616037</v>
          </cell>
        </row>
        <row r="1108">
          <cell r="A1108" t="str">
            <v>20-100001657</v>
          </cell>
          <cell r="B1108" t="str">
            <v>Pate, Chicken Armagnac with Trufflees (Demi-Lune)</v>
          </cell>
          <cell r="C1108" t="str">
            <v>KG</v>
          </cell>
          <cell r="D1108">
            <v>10.073692452239275</v>
          </cell>
        </row>
        <row r="1109">
          <cell r="A1109" t="str">
            <v>20-100001658</v>
          </cell>
          <cell r="B1109" t="str">
            <v>Pate Provencale</v>
          </cell>
          <cell r="C1109" t="str">
            <v>KG</v>
          </cell>
          <cell r="D1109">
            <v>9.9290820522553318</v>
          </cell>
        </row>
        <row r="1110">
          <cell r="A1110" t="str">
            <v>20-100001659</v>
          </cell>
          <cell r="B1110" t="str">
            <v>VEAL TENDERLOIN MILK FED NAMP #347</v>
          </cell>
          <cell r="C1110" t="str">
            <v>KG</v>
          </cell>
          <cell r="D1110">
            <v>21.052189479482237</v>
          </cell>
        </row>
        <row r="1111">
          <cell r="A1111" t="str">
            <v>20-100001660</v>
          </cell>
          <cell r="B1111" t="str">
            <v>Veal Racks Split 7 Ribs Namp #306 10 Lb Dn</v>
          </cell>
          <cell r="C1111" t="str">
            <v>KG</v>
          </cell>
          <cell r="D1111">
            <v>18.02567414979557</v>
          </cell>
        </row>
        <row r="1112">
          <cell r="A1112" t="str">
            <v>20-100001661</v>
          </cell>
          <cell r="B1112" t="str">
            <v>Veal Breast Bone In</v>
          </cell>
          <cell r="C1112" t="str">
            <v>KG</v>
          </cell>
          <cell r="D1112">
            <v>4.6078323433216122</v>
          </cell>
        </row>
        <row r="1113">
          <cell r="A1113" t="str">
            <v>20-100001662</v>
          </cell>
          <cell r="B1113" t="str">
            <v>VEAL HINDSHANK TRIMMED NAMP #337</v>
          </cell>
          <cell r="C1113" t="str">
            <v>KG</v>
          </cell>
          <cell r="D1113">
            <v>12.696011279921871</v>
          </cell>
        </row>
        <row r="1114">
          <cell r="A1114" t="str">
            <v>20-100001663</v>
          </cell>
          <cell r="B1114" t="str">
            <v>Veal Brain</v>
          </cell>
          <cell r="C1114" t="str">
            <v>KG</v>
          </cell>
          <cell r="D1114">
            <v>0</v>
          </cell>
        </row>
        <row r="1115">
          <cell r="A1115" t="str">
            <v>20-100001664</v>
          </cell>
          <cell r="B1115" t="str">
            <v>Veal Kidney</v>
          </cell>
          <cell r="C1115" t="str">
            <v>KG</v>
          </cell>
          <cell r="D1115">
            <v>2.2732736974262395</v>
          </cell>
        </row>
        <row r="1116">
          <cell r="A1116" t="str">
            <v>20-100001665</v>
          </cell>
          <cell r="B1116" t="str">
            <v>VEAL LIVER FORMULA FED NAMP #3724</v>
          </cell>
          <cell r="C1116" t="str">
            <v>KG</v>
          </cell>
          <cell r="D1116">
            <v>11.959324786096017</v>
          </cell>
        </row>
        <row r="1117">
          <cell r="A1117" t="str">
            <v>20-100001666</v>
          </cell>
          <cell r="B1117" t="str">
            <v>Veal Sweetbreads</v>
          </cell>
          <cell r="C1117" t="str">
            <v>KG</v>
          </cell>
          <cell r="D1117">
            <v>21.346826982705164</v>
          </cell>
        </row>
        <row r="1118">
          <cell r="A1118" t="str">
            <v>20-100001667</v>
          </cell>
          <cell r="B1118" t="str">
            <v>Veal Legs Tsr Boneless Milk Fed NAMP #336</v>
          </cell>
          <cell r="C1118" t="str">
            <v>KG</v>
          </cell>
          <cell r="D1118">
            <v>15.847854180397935</v>
          </cell>
        </row>
        <row r="1119">
          <cell r="A1119" t="str">
            <v>20-100001668</v>
          </cell>
          <cell r="B1119" t="str">
            <v>BONES - VEAL (SOFT) FOR STOCK</v>
          </cell>
          <cell r="C1119" t="str">
            <v>KG</v>
          </cell>
          <cell r="D1119">
            <v>2.0653139050398996</v>
          </cell>
        </row>
        <row r="1120">
          <cell r="A1120" t="str">
            <v>20-100001669</v>
          </cell>
          <cell r="B1120" t="str">
            <v>ALCOHOL FOR COOKING (GRAIN 153 PROOF) LTR</v>
          </cell>
          <cell r="C1120" t="str">
            <v>BTL</v>
          </cell>
          <cell r="D1120">
            <v>4.0398203592814372</v>
          </cell>
        </row>
        <row r="1121">
          <cell r="A1121" t="str">
            <v>20-100001670</v>
          </cell>
          <cell r="B1121" t="str">
            <v>Brandy For Cooking Ltr</v>
          </cell>
          <cell r="C1121" t="str">
            <v>BTL</v>
          </cell>
          <cell r="D1121">
            <v>2.6272766932053662</v>
          </cell>
        </row>
        <row r="1122">
          <cell r="A1122" t="str">
            <v>20-100001671</v>
          </cell>
          <cell r="B1122" t="str">
            <v>Champagne Domestic For Cooking 750 Ml</v>
          </cell>
          <cell r="C1122" t="str">
            <v>BTL</v>
          </cell>
          <cell r="D1122">
            <v>2.7389440993788816</v>
          </cell>
        </row>
        <row r="1123">
          <cell r="A1123" t="str">
            <v>20-100001672</v>
          </cell>
          <cell r="B1123" t="str">
            <v>Cherry Brandy For Cooking Ltr</v>
          </cell>
          <cell r="C1123" t="str">
            <v>BTL</v>
          </cell>
          <cell r="D1123">
            <v>2.6057831325301208</v>
          </cell>
        </row>
        <row r="1124">
          <cell r="A1124" t="str">
            <v>20-100001673</v>
          </cell>
          <cell r="B1124" t="str">
            <v>Drambuie For Cooking Ltr</v>
          </cell>
          <cell r="C1124" t="str">
            <v>BTL</v>
          </cell>
          <cell r="D1124">
            <v>14.321176470588233</v>
          </cell>
        </row>
        <row r="1125">
          <cell r="A1125" t="str">
            <v>20-100001674</v>
          </cell>
          <cell r="B1125" t="str">
            <v>Creme De Menthe For Cooking Ltr</v>
          </cell>
          <cell r="C1125" t="str">
            <v>BTL</v>
          </cell>
          <cell r="D1125">
            <v>2.1146153846153846</v>
          </cell>
        </row>
        <row r="1126">
          <cell r="A1126" t="str">
            <v>20-100001675</v>
          </cell>
          <cell r="B1126" t="str">
            <v>Curacao Orange For Cooking Ltr</v>
          </cell>
          <cell r="C1126" t="str">
            <v>BTL</v>
          </cell>
          <cell r="D1126">
            <v>2.3305179282868518</v>
          </cell>
        </row>
        <row r="1127">
          <cell r="A1127" t="str">
            <v>20-100001676</v>
          </cell>
          <cell r="B1127" t="str">
            <v>Kahlua For Cooking Ltr</v>
          </cell>
          <cell r="C1127" t="str">
            <v>BTL</v>
          </cell>
          <cell r="D1127">
            <v>4.5356296296296286</v>
          </cell>
        </row>
        <row r="1128">
          <cell r="A1128" t="str">
            <v>20-100001677</v>
          </cell>
          <cell r="B1128" t="str">
            <v>Kirsch For Cooking Ltr</v>
          </cell>
          <cell r="C1128" t="str">
            <v>BTL</v>
          </cell>
          <cell r="D1128">
            <v>4.3695490716180361</v>
          </cell>
        </row>
        <row r="1129">
          <cell r="A1129" t="str">
            <v>20-100001678</v>
          </cell>
          <cell r="B1129" t="str">
            <v>Maraschino For Cooking Ltr</v>
          </cell>
          <cell r="C1129" t="str">
            <v>BTL</v>
          </cell>
          <cell r="D1129">
            <v>2.1442857142857146</v>
          </cell>
        </row>
        <row r="1130">
          <cell r="A1130" t="str">
            <v>20-100001679</v>
          </cell>
          <cell r="B1130" t="str">
            <v>Marsala Dry For Cooking Ltr</v>
          </cell>
          <cell r="C1130" t="str">
            <v>BTL</v>
          </cell>
          <cell r="D1130">
            <v>2.5954659248956884</v>
          </cell>
        </row>
        <row r="1131">
          <cell r="A1131" t="str">
            <v>20-100001680</v>
          </cell>
          <cell r="B1131" t="str">
            <v>Marsala Sweet Superior For Cooking Ltr</v>
          </cell>
          <cell r="C1131" t="str">
            <v>BTL</v>
          </cell>
          <cell r="D1131">
            <v>3.6779061371841157</v>
          </cell>
        </row>
        <row r="1132">
          <cell r="A1132" t="str">
            <v>20-100001681</v>
          </cell>
          <cell r="B1132" t="str">
            <v>Porto Ruby For Cooking Ltr</v>
          </cell>
          <cell r="C1132" t="str">
            <v>BTL</v>
          </cell>
          <cell r="D1132">
            <v>2.4843717904827116</v>
          </cell>
        </row>
        <row r="1133">
          <cell r="A1133" t="str">
            <v>20-100001682</v>
          </cell>
          <cell r="B1133" t="str">
            <v>Rum White For Cooking Ltr</v>
          </cell>
          <cell r="C1133" t="str">
            <v>BTL</v>
          </cell>
          <cell r="D1133">
            <v>1.585766016713092</v>
          </cell>
        </row>
        <row r="1134">
          <cell r="A1134" t="str">
            <v>20-100001683</v>
          </cell>
          <cell r="B1134" t="str">
            <v>Sherry Dry For Cooking Ltr</v>
          </cell>
          <cell r="C1134" t="str">
            <v>BTL</v>
          </cell>
          <cell r="D1134">
            <v>2.4525225225225227</v>
          </cell>
        </row>
        <row r="1135">
          <cell r="A1135" t="str">
            <v>20-100001684</v>
          </cell>
          <cell r="B1135" t="str">
            <v>Triple Sec For Cooking Ltr</v>
          </cell>
          <cell r="C1135" t="str">
            <v>BTL</v>
          </cell>
          <cell r="D1135">
            <v>2</v>
          </cell>
        </row>
        <row r="1136">
          <cell r="A1136" t="str">
            <v>20-100001685</v>
          </cell>
          <cell r="B1136" t="str">
            <v>Whisky For Cooking Ltr</v>
          </cell>
          <cell r="C1136" t="str">
            <v>BTL</v>
          </cell>
          <cell r="D1136">
            <v>1.833310344827586</v>
          </cell>
        </row>
        <row r="1137">
          <cell r="A1137" t="str">
            <v>20-100001687</v>
          </cell>
          <cell r="B1137" t="str">
            <v>Wine Red 18 Ltr Bag (Crew) Alcohol 13.5% Food Item</v>
          </cell>
          <cell r="C1137" t="str">
            <v>EA</v>
          </cell>
          <cell r="D1137">
            <v>18.341297984108888</v>
          </cell>
        </row>
        <row r="1138">
          <cell r="A1138" t="str">
            <v>20-100001689</v>
          </cell>
          <cell r="B1138" t="str">
            <v>Wine White 18 Ltr Bag (Crew) Alcohol 13.5% Food Item</v>
          </cell>
          <cell r="C1138" t="str">
            <v>EA</v>
          </cell>
          <cell r="D1138">
            <v>18.433328706060188</v>
          </cell>
        </row>
        <row r="1139">
          <cell r="A1139" t="str">
            <v>20-100001690</v>
          </cell>
          <cell r="B1139" t="str">
            <v>Grand Marnier For Cooking Ltr</v>
          </cell>
          <cell r="C1139" t="str">
            <v>BTL</v>
          </cell>
          <cell r="D1139">
            <v>10.601935483870969</v>
          </cell>
        </row>
        <row r="1140">
          <cell r="A1140" t="str">
            <v>20-100001691</v>
          </cell>
          <cell r="B1140" t="str">
            <v>Vodka For Cooking Ltr</v>
          </cell>
          <cell r="C1140" t="str">
            <v>BTL</v>
          </cell>
          <cell r="D1140">
            <v>1.3489500860585197</v>
          </cell>
        </row>
        <row r="1141">
          <cell r="A1141" t="str">
            <v>20-100001692</v>
          </cell>
          <cell r="B1141" t="str">
            <v>Amaretto Di Saronno For Cooking Ltr</v>
          </cell>
          <cell r="C1141" t="str">
            <v>BTL</v>
          </cell>
          <cell r="D1141">
            <v>3.03524541691307</v>
          </cell>
        </row>
        <row r="1142">
          <cell r="A1142" t="str">
            <v>20-100001693</v>
          </cell>
          <cell r="B1142" t="str">
            <v>Galliano For Cooking Ltr</v>
          </cell>
          <cell r="C1142" t="str">
            <v>BTL</v>
          </cell>
          <cell r="D1142">
            <v>10.865</v>
          </cell>
        </row>
        <row r="1143">
          <cell r="A1143" t="str">
            <v>20-100001695</v>
          </cell>
          <cell r="B1143" t="str">
            <v>Ginger Root Beer 12 Oz</v>
          </cell>
          <cell r="C1143" t="str">
            <v>EA</v>
          </cell>
          <cell r="D1143">
            <v>0.63478991596638645</v>
          </cell>
        </row>
        <row r="1144">
          <cell r="A1144" t="str">
            <v>20-100001696</v>
          </cell>
          <cell r="B1144" t="str">
            <v>Irish Cream For Cooking Ltr</v>
          </cell>
          <cell r="C1144" t="str">
            <v>BTL</v>
          </cell>
          <cell r="D1144">
            <v>4.0130303030303036</v>
          </cell>
        </row>
        <row r="1145">
          <cell r="A1145" t="str">
            <v>20-100001697</v>
          </cell>
          <cell r="B1145" t="str">
            <v>Rum Dark For Cooking Ltr</v>
          </cell>
          <cell r="C1145" t="str">
            <v>BTL</v>
          </cell>
          <cell r="D1145">
            <v>1.691228070175439</v>
          </cell>
        </row>
        <row r="1146">
          <cell r="A1146" t="str">
            <v>20-100001698</v>
          </cell>
          <cell r="B1146" t="str">
            <v>Noilly Prat For Cooking Ltr</v>
          </cell>
          <cell r="C1146" t="str">
            <v>BTL</v>
          </cell>
          <cell r="D1146">
            <v>1.875</v>
          </cell>
        </row>
        <row r="1147">
          <cell r="A1147" t="str">
            <v>20-100001699</v>
          </cell>
          <cell r="B1147" t="str">
            <v>Pernod For Cooking Ltr</v>
          </cell>
          <cell r="C1147" t="str">
            <v>BTL</v>
          </cell>
          <cell r="D1147">
            <v>5.2218840579710148</v>
          </cell>
        </row>
        <row r="1148">
          <cell r="A1148" t="str">
            <v>20-100001700</v>
          </cell>
          <cell r="B1148" t="str">
            <v>Metaxa For Cooking Ltr</v>
          </cell>
          <cell r="C1148" t="str">
            <v>BTL</v>
          </cell>
          <cell r="D1148">
            <v>19.599999999999998</v>
          </cell>
        </row>
        <row r="1149">
          <cell r="A1149" t="str">
            <v>20-100001701</v>
          </cell>
          <cell r="B1149" t="str">
            <v>Tequila For Cooking Ltr</v>
          </cell>
          <cell r="C1149" t="str">
            <v>BTL</v>
          </cell>
          <cell r="D1149">
            <v>2.3586538461538464</v>
          </cell>
        </row>
        <row r="1150">
          <cell r="A1150" t="str">
            <v>20-100001703</v>
          </cell>
          <cell r="B1150" t="str">
            <v>Madeira For Cooking Ltr</v>
          </cell>
          <cell r="C1150" t="str">
            <v>BTL</v>
          </cell>
          <cell r="D1150">
            <v>2.5566510381781646</v>
          </cell>
        </row>
        <row r="1151">
          <cell r="A1151" t="str">
            <v>20-100002000</v>
          </cell>
          <cell r="B1151" t="str">
            <v>Pork Liverwurst</v>
          </cell>
          <cell r="C1151" t="str">
            <v>KG</v>
          </cell>
          <cell r="D1151">
            <v>3.9518682710576312</v>
          </cell>
        </row>
        <row r="1152">
          <cell r="A1152" t="str">
            <v>20-100002001</v>
          </cell>
          <cell r="B1152" t="str">
            <v>Lobster Tail 4 Oz Dry #1 Hard Shell (Homarus Americanus)</v>
          </cell>
          <cell r="C1152" t="str">
            <v>KG</v>
          </cell>
          <cell r="D1152">
            <v>31.415321874128463</v>
          </cell>
        </row>
        <row r="1153">
          <cell r="A1153" t="str">
            <v>20-100002002</v>
          </cell>
          <cell r="B1153" t="str">
            <v>Lobster Meat Claw, Knucle, Leg  (Homarus Americanus)</v>
          </cell>
          <cell r="C1153" t="str">
            <v>KG</v>
          </cell>
          <cell r="D1153">
            <v>56.828084113622737</v>
          </cell>
        </row>
        <row r="1154">
          <cell r="A1154" t="str">
            <v>20-100002003</v>
          </cell>
          <cell r="B1154" t="str">
            <v>Gnocchi Frozen Cheese Stuffed</v>
          </cell>
          <cell r="C1154" t="str">
            <v>KG</v>
          </cell>
          <cell r="D1154">
            <v>8.7321212121212124</v>
          </cell>
        </row>
        <row r="1155">
          <cell r="A1155" t="str">
            <v>20-100002004</v>
          </cell>
          <cell r="B1155" t="str">
            <v>Paste Coffee MEC 3 Brand</v>
          </cell>
          <cell r="C1155" t="str">
            <v>KG</v>
          </cell>
          <cell r="D1155">
            <v>20.783870967741937</v>
          </cell>
        </row>
        <row r="1156">
          <cell r="A1156" t="str">
            <v>20-100002005</v>
          </cell>
          <cell r="B1156" t="str">
            <v>Takuan Pickled 350 Grm Btl</v>
          </cell>
          <cell r="C1156" t="str">
            <v>EA</v>
          </cell>
          <cell r="D1156">
            <v>3.0070774986097772</v>
          </cell>
        </row>
        <row r="1157">
          <cell r="A1157" t="str">
            <v>20-100002006</v>
          </cell>
          <cell r="B1157" t="str">
            <v>Seaweed Salad</v>
          </cell>
          <cell r="C1157" t="str">
            <v>KG</v>
          </cell>
          <cell r="D1157">
            <v>17.5</v>
          </cell>
        </row>
        <row r="1158">
          <cell r="A1158" t="str">
            <v>20-100002007</v>
          </cell>
          <cell r="B1158" t="str">
            <v>Miso Soup Pack</v>
          </cell>
          <cell r="C1158" t="str">
            <v>EA</v>
          </cell>
          <cell r="D1158">
            <v>1.98</v>
          </cell>
        </row>
        <row r="1159">
          <cell r="A1159" t="str">
            <v>20-100002019</v>
          </cell>
          <cell r="B1159" t="str">
            <v>Phyllo Dough Frozen</v>
          </cell>
          <cell r="C1159" t="str">
            <v>KG</v>
          </cell>
          <cell r="D1159">
            <v>3.4432123655913971</v>
          </cell>
        </row>
        <row r="1160">
          <cell r="A1160" t="str">
            <v>20-100002060</v>
          </cell>
          <cell r="B1160" t="str">
            <v>Fruit Candied Mixed</v>
          </cell>
          <cell r="C1160" t="str">
            <v>KG</v>
          </cell>
          <cell r="D1160">
            <v>5.6814930300807038</v>
          </cell>
        </row>
        <row r="1161">
          <cell r="A1161" t="str">
            <v>20-100002061</v>
          </cell>
          <cell r="B1161" t="str">
            <v>Stollen Mix A&amp;S 22101</v>
          </cell>
          <cell r="C1161" t="str">
            <v>KG</v>
          </cell>
          <cell r="D1161">
            <v>2.0290209439823625</v>
          </cell>
        </row>
        <row r="1162">
          <cell r="A1162" t="str">
            <v>20-100002080</v>
          </cell>
          <cell r="B1162" t="str">
            <v>Pate Foie Gras</v>
          </cell>
          <cell r="C1162" t="str">
            <v>KG</v>
          </cell>
          <cell r="D1162">
            <v>26.478947368421053</v>
          </cell>
        </row>
        <row r="1163">
          <cell r="A1163" t="str">
            <v>20-100002081</v>
          </cell>
          <cell r="B1163" t="str">
            <v>Mushrooms Morel, Dried French</v>
          </cell>
          <cell r="C1163" t="str">
            <v>KG</v>
          </cell>
          <cell r="D1163">
            <v>377.17607526881716</v>
          </cell>
        </row>
        <row r="1164">
          <cell r="A1164" t="str">
            <v>20-100002082</v>
          </cell>
          <cell r="B1164" t="str">
            <v>Mushrooms Chanterelles, Yellow Dried</v>
          </cell>
          <cell r="C1164" t="str">
            <v>KG</v>
          </cell>
          <cell r="D1164">
            <v>47.425531914893618</v>
          </cell>
        </row>
        <row r="1165">
          <cell r="A1165" t="str">
            <v>20-100002083</v>
          </cell>
          <cell r="B1165" t="str">
            <v>Mexican Hors D` Oeuvres Beef 1.5 oz ea 4/4LBS/cs</v>
          </cell>
          <cell r="C1165" t="str">
            <v>CS</v>
          </cell>
          <cell r="D1165">
            <v>39.980000000000004</v>
          </cell>
        </row>
        <row r="1166">
          <cell r="A1166" t="str">
            <v>20-100002084</v>
          </cell>
          <cell r="B1166" t="str">
            <v>Mexican Hors D` Oeuvres Chicken 1.5 oz ea 4/4LBS/cs</v>
          </cell>
          <cell r="C1166" t="str">
            <v>CS</v>
          </cell>
          <cell r="D1166">
            <v>43.307499999999997</v>
          </cell>
        </row>
        <row r="1167">
          <cell r="A1167" t="str">
            <v>20-100002085</v>
          </cell>
          <cell r="B1167" t="str">
            <v>Goose 6-8 LBS</v>
          </cell>
          <cell r="C1167" t="str">
            <v>KG</v>
          </cell>
          <cell r="D1167">
            <v>11.4223</v>
          </cell>
        </row>
        <row r="1168">
          <cell r="A1168" t="str">
            <v>20-100002086</v>
          </cell>
          <cell r="B1168" t="str">
            <v>Fresh Chestnuts 25lb bag</v>
          </cell>
          <cell r="C1168" t="str">
            <v>EA</v>
          </cell>
          <cell r="D1168">
            <v>156.42857142857142</v>
          </cell>
        </row>
        <row r="1169">
          <cell r="A1169" t="str">
            <v>20-100002088</v>
          </cell>
          <cell r="B1169" t="str">
            <v>ORANGE, BLOOD, 88 CT (US) / 205GR</v>
          </cell>
          <cell r="C1169" t="str">
            <v>KG</v>
          </cell>
          <cell r="D1169">
            <v>2.9348967448372418</v>
          </cell>
        </row>
        <row r="1170">
          <cell r="A1170" t="str">
            <v>20-100002090</v>
          </cell>
          <cell r="B1170" t="str">
            <v>Pineapple 8CT / 40 LB Full Green, No Crown Slight Color Break (1.4 KG+EA)</v>
          </cell>
          <cell r="C1170" t="str">
            <v>KG</v>
          </cell>
          <cell r="D1170">
            <v>1.2249960747370074</v>
          </cell>
        </row>
        <row r="1171">
          <cell r="A1171" t="str">
            <v>20-100002091</v>
          </cell>
          <cell r="B1171" t="str">
            <v>Rhubarb, Fresh</v>
          </cell>
          <cell r="C1171" t="str">
            <v>KG</v>
          </cell>
          <cell r="D1171">
            <v>5.0021666666666667</v>
          </cell>
        </row>
        <row r="1172">
          <cell r="A1172" t="str">
            <v>20-100002092</v>
          </cell>
          <cell r="B1172" t="str">
            <v>Panettone, Colomba Mix</v>
          </cell>
          <cell r="C1172" t="str">
            <v>KG</v>
          </cell>
          <cell r="D1172">
            <v>0</v>
          </cell>
        </row>
        <row r="1173">
          <cell r="A1173" t="str">
            <v>20-100002095</v>
          </cell>
          <cell r="B1173" t="str">
            <v>Veal Leg, Knuckle, Cap Off, Peeled NAMP 351A (FLO) 5</v>
          </cell>
          <cell r="C1173" t="str">
            <v>KG</v>
          </cell>
          <cell r="D1173">
            <v>0</v>
          </cell>
        </row>
        <row r="1174">
          <cell r="A1174" t="str">
            <v>20-100002097</v>
          </cell>
          <cell r="B1174" t="str">
            <v>Beef Chuck Shoulder NAMP #114 No Roll/A or Better</v>
          </cell>
          <cell r="C1174" t="str">
            <v>KG</v>
          </cell>
          <cell r="D1174">
            <v>5.1167878141098448</v>
          </cell>
        </row>
        <row r="1175">
          <cell r="A1175" t="str">
            <v>20-100002098</v>
          </cell>
          <cell r="B1175" t="str">
            <v>Veal Hotel Rack Chop Ready, 8 Ribs 306B (Europe Only)</v>
          </cell>
          <cell r="C1175" t="str">
            <v>KG</v>
          </cell>
          <cell r="D1175">
            <v>15.441257584114727</v>
          </cell>
        </row>
        <row r="1176">
          <cell r="A1176" t="str">
            <v>20-100002099</v>
          </cell>
          <cell r="B1176" t="str">
            <v>Pate Haggis Scottish Pork Sausage</v>
          </cell>
          <cell r="C1176" t="str">
            <v>KG</v>
          </cell>
          <cell r="D1176">
            <v>0</v>
          </cell>
        </row>
        <row r="1177">
          <cell r="A1177" t="str">
            <v>20-100002101</v>
          </cell>
          <cell r="B1177" t="str">
            <v>Sterling Silver Beef Loin, Short Loin, Short Cut, NAMP #174 Frozn Aged 30 days</v>
          </cell>
          <cell r="C1177" t="str">
            <v>KG</v>
          </cell>
          <cell r="D1177">
            <v>15.828041548491653</v>
          </cell>
        </row>
        <row r="1178">
          <cell r="A1178" t="str">
            <v>20-100009016</v>
          </cell>
          <cell r="B1178" t="str">
            <v>BEEF TONGUE SMOKED NAMP #614</v>
          </cell>
          <cell r="C1178" t="str">
            <v>KG</v>
          </cell>
          <cell r="D1178">
            <v>0</v>
          </cell>
        </row>
        <row r="1179">
          <cell r="A1179" t="str">
            <v>20-100009148</v>
          </cell>
          <cell r="B1179" t="str">
            <v>Pickled Fruits (Mostarda di Cremona) 560GRM</v>
          </cell>
          <cell r="C1179" t="str">
            <v>EA</v>
          </cell>
          <cell r="D1179">
            <v>8.6857638888888893</v>
          </cell>
        </row>
        <row r="1180">
          <cell r="A1180" t="str">
            <v>20-100009149</v>
          </cell>
          <cell r="B1180" t="str">
            <v>Olives Ascolane Style</v>
          </cell>
          <cell r="C1180" t="str">
            <v>KG</v>
          </cell>
          <cell r="D1180">
            <v>0</v>
          </cell>
        </row>
        <row r="1181">
          <cell r="A1181" t="str">
            <v>20-100009150</v>
          </cell>
          <cell r="B1181" t="str">
            <v>Esterina/Stearina</v>
          </cell>
          <cell r="C1181" t="str">
            <v>KG</v>
          </cell>
          <cell r="D1181">
            <v>0</v>
          </cell>
        </row>
        <row r="1182">
          <cell r="A1182" t="str">
            <v>20-100009151</v>
          </cell>
          <cell r="B1182" t="str">
            <v>Parafin</v>
          </cell>
          <cell r="C1182" t="str">
            <v>KG</v>
          </cell>
          <cell r="D1182">
            <v>0</v>
          </cell>
        </row>
        <row r="1183">
          <cell r="A1183" t="str">
            <v>20-100009152</v>
          </cell>
          <cell r="B1183" t="str">
            <v>Whale Fat for Moulding</v>
          </cell>
          <cell r="C1183" t="str">
            <v>KG</v>
          </cell>
          <cell r="D1183">
            <v>0</v>
          </cell>
        </row>
        <row r="1184">
          <cell r="A1184" t="str">
            <v>20-100009153</v>
          </cell>
          <cell r="B1184" t="str">
            <v>Wax for Moulding Block</v>
          </cell>
          <cell r="C1184" t="str">
            <v>KG</v>
          </cell>
          <cell r="D1184">
            <v>10.706349206349206</v>
          </cell>
        </row>
        <row r="1185">
          <cell r="A1185" t="str">
            <v>20-100009154</v>
          </cell>
          <cell r="B1185" t="str">
            <v>Truffle Oil 250ML</v>
          </cell>
          <cell r="C1185" t="str">
            <v>EA</v>
          </cell>
          <cell r="D1185">
            <v>5.6094285714285705</v>
          </cell>
        </row>
        <row r="1186">
          <cell r="A1186" t="str">
            <v>20-100009155</v>
          </cell>
          <cell r="B1186" t="str">
            <v>Soncino Salad Valeriana Canned 5 KG</v>
          </cell>
          <cell r="C1186" t="str">
            <v>EA</v>
          </cell>
          <cell r="D1186">
            <v>0</v>
          </cell>
        </row>
        <row r="1187">
          <cell r="A1187" t="str">
            <v>20-100009156</v>
          </cell>
          <cell r="B1187" t="str">
            <v>Asparagus, White, Medium, 8-12 MM Dia</v>
          </cell>
          <cell r="C1187" t="str">
            <v>KG</v>
          </cell>
          <cell r="D1187">
            <v>0</v>
          </cell>
        </row>
        <row r="1188">
          <cell r="A1188" t="str">
            <v>20-100009157</v>
          </cell>
          <cell r="B1188" t="str">
            <v>Porcini Mushroom in Olive Oil Bowl (Porcini in Olio Boccia) 4KG Net For Display</v>
          </cell>
          <cell r="C1188" t="str">
            <v>EA</v>
          </cell>
          <cell r="D1188">
            <v>19.166666666666668</v>
          </cell>
        </row>
        <row r="1189">
          <cell r="A1189" t="str">
            <v>20-100009158</v>
          </cell>
          <cell r="B1189" t="str">
            <v>Mixed Mushroom in Olive Oil Bowl (Boccia) 4KG Net</v>
          </cell>
          <cell r="C1189" t="str">
            <v>EA</v>
          </cell>
          <cell r="D1189">
            <v>0</v>
          </cell>
        </row>
        <row r="1190">
          <cell r="A1190" t="str">
            <v>20-100009159</v>
          </cell>
          <cell r="B1190" t="str">
            <v>Mixed Mushroom in Olive oil Column(Colonia) 22kg net</v>
          </cell>
          <cell r="C1190" t="str">
            <v>EA</v>
          </cell>
          <cell r="D1190">
            <v>0</v>
          </cell>
        </row>
        <row r="1191">
          <cell r="A1191" t="str">
            <v>20-100009160</v>
          </cell>
          <cell r="B1191" t="str">
            <v>Mixed Mushroom in Olive Oil Cube (Cubo) 6kg net</v>
          </cell>
          <cell r="C1191" t="str">
            <v>EA</v>
          </cell>
          <cell r="D1191">
            <v>0</v>
          </cell>
        </row>
        <row r="1192">
          <cell r="A1192" t="str">
            <v>20-100009161</v>
          </cell>
          <cell r="B1192" t="str">
            <v>Appetizer Country Style Bowl in Olive Oil (Antipasto dell`ortolano Boccia) 4kg</v>
          </cell>
          <cell r="C1192" t="str">
            <v>EA</v>
          </cell>
          <cell r="D1192">
            <v>0</v>
          </cell>
        </row>
        <row r="1193">
          <cell r="A1193" t="str">
            <v>20-100009162</v>
          </cell>
          <cell r="B1193" t="str">
            <v>Dried Tomatoes in Olive Oil Bowl (Pomodori Secchi in Olio Boccia) 4kg net</v>
          </cell>
          <cell r="C1193" t="str">
            <v>EA</v>
          </cell>
          <cell r="D1193">
            <v>0</v>
          </cell>
        </row>
        <row r="1194">
          <cell r="A1194" t="str">
            <v>20-100009163</v>
          </cell>
          <cell r="B1194" t="str">
            <v>Small Artichokes in Olive Oil Bowl (Carciofini in Olio Boccia) 4kg net</v>
          </cell>
          <cell r="C1194" t="str">
            <v>EA</v>
          </cell>
          <cell r="D1194">
            <v>0</v>
          </cell>
        </row>
        <row r="1195">
          <cell r="A1195" t="str">
            <v>20-100009165</v>
          </cell>
          <cell r="B1195" t="str">
            <v>Mushroom Porcini in Oil 2.9Kg(102 oz)</v>
          </cell>
          <cell r="C1195" t="str">
            <v>EA</v>
          </cell>
          <cell r="D1195">
            <v>65.978129713423826</v>
          </cell>
        </row>
        <row r="1196">
          <cell r="A1196" t="str">
            <v>20-100009166</v>
          </cell>
          <cell r="B1196" t="str">
            <v>Horseradish Root, Fresh</v>
          </cell>
          <cell r="C1196" t="str">
            <v>KG</v>
          </cell>
          <cell r="D1196">
            <v>6.0560072267389335</v>
          </cell>
        </row>
        <row r="1197">
          <cell r="A1197" t="str">
            <v>20-100009168</v>
          </cell>
          <cell r="B1197" t="str">
            <v>Salad Capricciosa Canned  5 KG</v>
          </cell>
          <cell r="C1197" t="str">
            <v>EA</v>
          </cell>
          <cell r="D1197">
            <v>0</v>
          </cell>
        </row>
        <row r="1198">
          <cell r="A1198" t="str">
            <v>20-100009169</v>
          </cell>
          <cell r="B1198" t="str">
            <v>Peperoni Lombardi Canned 5 KG</v>
          </cell>
          <cell r="C1198" t="str">
            <v>EA</v>
          </cell>
          <cell r="D1198">
            <v>6.4000000000000012</v>
          </cell>
        </row>
        <row r="1199">
          <cell r="A1199" t="str">
            <v>20-100009170</v>
          </cell>
          <cell r="B1199" t="str">
            <v>Celery Bulb Fillets Canned 5KG</v>
          </cell>
          <cell r="C1199" t="str">
            <v>EA</v>
          </cell>
          <cell r="D1199">
            <v>7.0650000000000004</v>
          </cell>
        </row>
        <row r="1200">
          <cell r="A1200" t="str">
            <v>20-100009189</v>
          </cell>
          <cell r="B1200" t="str">
            <v>Coffee Decaf. Fam Choice Colombian Frozen Conc Nestle/Vitality 59 oz (25:1)</v>
          </cell>
          <cell r="C1200" t="str">
            <v>EA</v>
          </cell>
          <cell r="D1200">
            <v>26.17054372197309</v>
          </cell>
        </row>
        <row r="1201">
          <cell r="A1201" t="str">
            <v>20-100009193</v>
          </cell>
          <cell r="B1201" t="str">
            <v>Lasagna Sheets Red</v>
          </cell>
          <cell r="C1201" t="str">
            <v>KG</v>
          </cell>
          <cell r="D1201">
            <v>3.8994307400379511</v>
          </cell>
        </row>
        <row r="1202">
          <cell r="A1202" t="str">
            <v>20-100009194</v>
          </cell>
          <cell r="B1202" t="str">
            <v>Squid Ink</v>
          </cell>
          <cell r="C1202" t="str">
            <v>LT</v>
          </cell>
          <cell r="D1202">
            <v>72</v>
          </cell>
        </row>
        <row r="1203">
          <cell r="A1203" t="str">
            <v>20-100009195</v>
          </cell>
          <cell r="B1203" t="str">
            <v>Langostino Head On 16-20 Head on Prawn (Nephrops Norvegicus)</v>
          </cell>
          <cell r="C1203" t="str">
            <v>KG</v>
          </cell>
          <cell r="D1203">
            <v>23.256834303020643</v>
          </cell>
        </row>
        <row r="1204">
          <cell r="A1204" t="str">
            <v>20-100009196</v>
          </cell>
          <cell r="B1204" t="str">
            <v>Bonito Fillet 1-3 lbs Skin On Crew Fish (Sarda Sarda)</v>
          </cell>
          <cell r="C1204" t="str">
            <v>KG</v>
          </cell>
          <cell r="D1204">
            <v>4.1411775666107697</v>
          </cell>
        </row>
        <row r="1205">
          <cell r="A1205" t="str">
            <v>20-100009197</v>
          </cell>
          <cell r="B1205" t="str">
            <v>Clams 2 7/8 -3 1/8`` 2-3/lb for Clams Casino (Merceneria Merceneria)</v>
          </cell>
          <cell r="C1205" t="str">
            <v>KG</v>
          </cell>
          <cell r="D1205">
            <v>4.0793825799338475</v>
          </cell>
        </row>
        <row r="1206">
          <cell r="A1206" t="str">
            <v>20-100009199</v>
          </cell>
          <cell r="B1206" t="str">
            <v>Anchovy White Fillet Not Salted Cured</v>
          </cell>
          <cell r="C1206" t="str">
            <v>KG</v>
          </cell>
          <cell r="D1206">
            <v>21.912632164718975</v>
          </cell>
        </row>
        <row r="1207">
          <cell r="A1207" t="str">
            <v>20-100009225</v>
          </cell>
          <cell r="B1207" t="str">
            <v>Non-Dairy Creamer Qts</v>
          </cell>
          <cell r="C1207" t="str">
            <v>EA</v>
          </cell>
          <cell r="D1207">
            <v>1.8365892801495793</v>
          </cell>
        </row>
        <row r="1208">
          <cell r="A1208" t="str">
            <v>20-100009273</v>
          </cell>
          <cell r="B1208" t="str">
            <v>Artichokes Baby Carcioffini In Olive Oil</v>
          </cell>
          <cell r="C1208" t="str">
            <v>KG</v>
          </cell>
          <cell r="D1208">
            <v>20.434625788999096</v>
          </cell>
        </row>
        <row r="1209">
          <cell r="A1209" t="str">
            <v>20-100009274</v>
          </cell>
          <cell r="B1209" t="str">
            <v>Onions Pearl in Vinegar (Cipolline)</v>
          </cell>
          <cell r="C1209" t="str">
            <v>KG</v>
          </cell>
          <cell r="D1209">
            <v>1.8243243243243246</v>
          </cell>
        </row>
        <row r="1210">
          <cell r="A1210" t="str">
            <v>20-100009275</v>
          </cell>
          <cell r="B1210" t="str">
            <v>Cornichons in Vinegar (Cetriolini)</v>
          </cell>
          <cell r="C1210" t="str">
            <v>KG</v>
          </cell>
          <cell r="D1210">
            <v>1.481256206554121</v>
          </cell>
        </row>
        <row r="1211">
          <cell r="A1211" t="str">
            <v>20-100009276</v>
          </cell>
          <cell r="B1211" t="str">
            <v>Crushed Tomatoes In Aseptic Bag</v>
          </cell>
          <cell r="C1211" t="str">
            <v>KG</v>
          </cell>
          <cell r="D1211">
            <v>0</v>
          </cell>
        </row>
        <row r="1212">
          <cell r="A1212" t="str">
            <v>20-100009278</v>
          </cell>
          <cell r="B1212" t="str">
            <v>Kefalotiri - Hard Greek Cheese, dry-salted, aged</v>
          </cell>
          <cell r="C1212" t="str">
            <v>KG</v>
          </cell>
          <cell r="D1212">
            <v>0</v>
          </cell>
        </row>
        <row r="1213">
          <cell r="A1213" t="str">
            <v>20-100009279</v>
          </cell>
          <cell r="B1213" t="str">
            <v>Kasseri</v>
          </cell>
          <cell r="C1213" t="str">
            <v>KG</v>
          </cell>
          <cell r="D1213">
            <v>0</v>
          </cell>
        </row>
        <row r="1214">
          <cell r="A1214" t="str">
            <v>20-100009375</v>
          </cell>
          <cell r="B1214" t="str">
            <v>Pike Perch,(Zander) Skinless, Boneless, Portion Cut Fillet 160-180 gr</v>
          </cell>
          <cell r="C1214" t="str">
            <v>KG</v>
          </cell>
          <cell r="D1214">
            <v>0</v>
          </cell>
        </row>
        <row r="1215">
          <cell r="A1215" t="str">
            <v>20-100009376</v>
          </cell>
          <cell r="B1215" t="str">
            <v>Paddlefish</v>
          </cell>
          <cell r="C1215" t="str">
            <v>KG</v>
          </cell>
          <cell r="D1215">
            <v>0</v>
          </cell>
        </row>
        <row r="1216">
          <cell r="A1216" t="str">
            <v>20-100009377</v>
          </cell>
          <cell r="B1216" t="str">
            <v>Kosher Meal - Chop Suey with Egg Roll</v>
          </cell>
          <cell r="C1216" t="str">
            <v>EA</v>
          </cell>
          <cell r="D1216">
            <v>5.916666666666667</v>
          </cell>
        </row>
        <row r="1217">
          <cell r="A1217" t="str">
            <v>20-100009378</v>
          </cell>
          <cell r="B1217" t="str">
            <v>Kosher Meal - Vegetarian Chili</v>
          </cell>
          <cell r="C1217" t="str">
            <v>EA</v>
          </cell>
          <cell r="D1217">
            <v>6.2732000000000001</v>
          </cell>
        </row>
        <row r="1218">
          <cell r="A1218" t="str">
            <v>20-100009379</v>
          </cell>
          <cell r="B1218" t="str">
            <v>Kosher Meal -  Italian Pasta with Tomato</v>
          </cell>
          <cell r="C1218" t="str">
            <v>EA</v>
          </cell>
          <cell r="D1218">
            <v>6.9425333333333343</v>
          </cell>
        </row>
        <row r="1219">
          <cell r="A1219" t="str">
            <v>20-100009380</v>
          </cell>
          <cell r="B1219" t="str">
            <v>Kosher Meal - Moroccan Couscous</v>
          </cell>
          <cell r="C1219" t="str">
            <v>EA</v>
          </cell>
          <cell r="D1219">
            <v>5.9656250000000002</v>
          </cell>
        </row>
        <row r="1220">
          <cell r="A1220" t="str">
            <v>20-100009381</v>
          </cell>
          <cell r="B1220" t="str">
            <v>Flour Garam</v>
          </cell>
          <cell r="C1220" t="str">
            <v>KG</v>
          </cell>
          <cell r="D1220">
            <v>2.1244041944709244</v>
          </cell>
        </row>
        <row r="1221">
          <cell r="A1221" t="str">
            <v>20-100009382</v>
          </cell>
          <cell r="B1221" t="str">
            <v>Flour Indian Wheat</v>
          </cell>
          <cell r="C1221" t="str">
            <v>KG</v>
          </cell>
          <cell r="D1221">
            <v>2.6430976430976432</v>
          </cell>
        </row>
        <row r="1222">
          <cell r="A1222" t="str">
            <v>20-100009451</v>
          </cell>
          <cell r="B1222" t="str">
            <v>Pork Bacon for Processing and Crew 18/22</v>
          </cell>
          <cell r="C1222" t="str">
            <v>KG</v>
          </cell>
          <cell r="D1222">
            <v>0</v>
          </cell>
        </row>
        <row r="1223">
          <cell r="A1223" t="str">
            <v>20-100009490</v>
          </cell>
          <cell r="B1223" t="str">
            <v>Sake, Rice Wine</v>
          </cell>
          <cell r="C1223" t="str">
            <v>LT</v>
          </cell>
          <cell r="D1223">
            <v>4.3280189711784018</v>
          </cell>
        </row>
        <row r="1224">
          <cell r="A1224" t="str">
            <v>20-100009491</v>
          </cell>
          <cell r="B1224" t="str">
            <v>Caviar Sevruga 500 Gram Tin</v>
          </cell>
          <cell r="C1224" t="str">
            <v>EA</v>
          </cell>
          <cell r="D1224">
            <v>0</v>
          </cell>
        </row>
        <row r="1225">
          <cell r="A1225" t="str">
            <v>20-100009492</v>
          </cell>
          <cell r="B1225" t="str">
            <v>Mirin Sweet Rice Wine</v>
          </cell>
          <cell r="C1225" t="str">
            <v>LT</v>
          </cell>
          <cell r="D1225">
            <v>5.9219957471085527</v>
          </cell>
        </row>
        <row r="1226">
          <cell r="A1226" t="str">
            <v>20-100009493</v>
          </cell>
          <cell r="B1226" t="str">
            <v>Soba Noodles</v>
          </cell>
          <cell r="C1226" t="str">
            <v>KG</v>
          </cell>
          <cell r="D1226">
            <v>3.2561942242669475</v>
          </cell>
        </row>
        <row r="1227">
          <cell r="A1227" t="str">
            <v>20-100009494</v>
          </cell>
          <cell r="B1227" t="str">
            <v>Udon Noodles</v>
          </cell>
          <cell r="C1227" t="str">
            <v>KG</v>
          </cell>
          <cell r="D1227">
            <v>2.9743010449025697</v>
          </cell>
        </row>
        <row r="1228">
          <cell r="A1228" t="str">
            <v>20-100009513</v>
          </cell>
          <cell r="B1228" t="str">
            <v>Sterling Silver Beef Striploin 0 X 1, NAMP #180A,  11/UP Frozen Aged 30 Days</v>
          </cell>
          <cell r="C1228" t="str">
            <v>KG</v>
          </cell>
          <cell r="D1228">
            <v>16.463910792437002</v>
          </cell>
        </row>
        <row r="1229">
          <cell r="A1229" t="str">
            <v>20-100009514</v>
          </cell>
          <cell r="B1229" t="str">
            <v>Sterling Silver Beef Ribeye Lip-on, NAMP #112A, 12-15 LBS Frozn Aged 30 Days</v>
          </cell>
          <cell r="C1229" t="str">
            <v>KG</v>
          </cell>
          <cell r="D1229">
            <v>18.049032444583183</v>
          </cell>
        </row>
        <row r="1230">
          <cell r="A1230" t="str">
            <v>20-100009519</v>
          </cell>
          <cell r="B1230" t="str">
            <v>Pumpkin Seed Oil</v>
          </cell>
          <cell r="C1230" t="str">
            <v>LT</v>
          </cell>
          <cell r="D1230">
            <v>34.410909090909087</v>
          </cell>
        </row>
        <row r="1231">
          <cell r="A1231" t="str">
            <v>20-100009520</v>
          </cell>
          <cell r="B1231" t="str">
            <v>Gourds</v>
          </cell>
          <cell r="C1231" t="str">
            <v>CS</v>
          </cell>
          <cell r="D1231">
            <v>13.255589194224498</v>
          </cell>
        </row>
        <row r="1232">
          <cell r="A1232" t="str">
            <v>20-100009521</v>
          </cell>
          <cell r="B1232" t="str">
            <v>Corn, Indian</v>
          </cell>
          <cell r="C1232" t="str">
            <v>CS</v>
          </cell>
          <cell r="D1232">
            <v>16.872922053934243</v>
          </cell>
        </row>
        <row r="1233">
          <cell r="A1233" t="str">
            <v>20-100009522</v>
          </cell>
          <cell r="B1233" t="str">
            <v>Pumpkin Orange Small, 7-10 Lbs / 3-5 KG</v>
          </cell>
          <cell r="C1233" t="str">
            <v>EA</v>
          </cell>
          <cell r="D1233">
            <v>0.62262499999999998</v>
          </cell>
        </row>
        <row r="1234">
          <cell r="A1234" t="str">
            <v>20-100009523</v>
          </cell>
          <cell r="B1234" t="str">
            <v>PUMPKINS MEDIUM 11 - 14 LBS</v>
          </cell>
          <cell r="C1234" t="str">
            <v>EA</v>
          </cell>
          <cell r="D1234">
            <v>7.42097972972973</v>
          </cell>
        </row>
        <row r="1235">
          <cell r="A1235" t="str">
            <v>20-100009524</v>
          </cell>
          <cell r="B1235" t="str">
            <v>Pumpkin Large, 15-22 Lbs / 7-10 KG</v>
          </cell>
          <cell r="C1235" t="str">
            <v>EA</v>
          </cell>
          <cell r="D1235">
            <v>4.6616666666666662</v>
          </cell>
        </row>
        <row r="1236">
          <cell r="A1236" t="str">
            <v>20-100009525</v>
          </cell>
          <cell r="B1236" t="str">
            <v>Hay Bales</v>
          </cell>
          <cell r="C1236" t="str">
            <v>EA</v>
          </cell>
          <cell r="D1236">
            <v>15.109333333333332</v>
          </cell>
        </row>
        <row r="1237">
          <cell r="A1237" t="str">
            <v>20-100009540</v>
          </cell>
          <cell r="B1237" t="str">
            <v>Pork Ham Pit Honey &amp; Brown Sugar Farmland Silver Medal #126410</v>
          </cell>
          <cell r="C1237" t="str">
            <v>KG</v>
          </cell>
          <cell r="D1237">
            <v>5.5372182490752158</v>
          </cell>
        </row>
        <row r="1238">
          <cell r="A1238" t="str">
            <v>20-100009595</v>
          </cell>
          <cell r="B1238" t="str">
            <v>Sausage Pork Chorizo Cooked 11 Inch</v>
          </cell>
          <cell r="C1238" t="str">
            <v>KG</v>
          </cell>
          <cell r="D1238">
            <v>6.0321903563233379</v>
          </cell>
        </row>
        <row r="1239">
          <cell r="A1239" t="str">
            <v>20-100009596</v>
          </cell>
          <cell r="B1239" t="str">
            <v>Vegemite Spread Individual 540/4.8 Gram Packages</v>
          </cell>
          <cell r="C1239" t="str">
            <v>CS</v>
          </cell>
          <cell r="D1239">
            <v>59.696470588235293</v>
          </cell>
        </row>
        <row r="1240">
          <cell r="A1240" t="str">
            <v>20-100009597</v>
          </cell>
          <cell r="B1240" t="str">
            <v>Marmite Spread</v>
          </cell>
          <cell r="C1240" t="str">
            <v>CS</v>
          </cell>
          <cell r="D1240">
            <v>52.865000000000002</v>
          </cell>
        </row>
        <row r="1241">
          <cell r="A1241" t="str">
            <v>20-100009598</v>
          </cell>
          <cell r="B1241" t="str">
            <v>NUTELLA SPREAD 13 OZ</v>
          </cell>
          <cell r="C1241" t="str">
            <v>EA</v>
          </cell>
          <cell r="D1241">
            <v>2.8202547770700637</v>
          </cell>
        </row>
        <row r="1242">
          <cell r="A1242" t="str">
            <v>20-100009599</v>
          </cell>
          <cell r="B1242" t="str">
            <v>Weetabix Individual</v>
          </cell>
          <cell r="C1242" t="str">
            <v>EA</v>
          </cell>
          <cell r="D1242">
            <v>0.3634084200714619</v>
          </cell>
        </row>
        <row r="1243">
          <cell r="A1243" t="str">
            <v>20-100009664</v>
          </cell>
          <cell r="B1243" t="str">
            <v>DOUGH CONDITIONER TEAM SOFT ABEL &amp; SCHAFER #45605-3</v>
          </cell>
          <cell r="C1243" t="str">
            <v>KG</v>
          </cell>
          <cell r="D1243">
            <v>3.8701754385964908</v>
          </cell>
        </row>
        <row r="1244">
          <cell r="A1244" t="str">
            <v>20-100009671</v>
          </cell>
          <cell r="B1244" t="str">
            <v>Shrimp Headless, C&amp;P 41-50 Ct/lb Tail On White (Penaeus Vannamei)</v>
          </cell>
          <cell r="C1244" t="str">
            <v>KG</v>
          </cell>
          <cell r="D1244">
            <v>10.732944436230902</v>
          </cell>
        </row>
        <row r="1245">
          <cell r="A1245" t="str">
            <v>20-100009717</v>
          </cell>
          <cell r="B1245" t="str">
            <v>Micro Greens, Daikon Cress</v>
          </cell>
          <cell r="C1245" t="str">
            <v>KG</v>
          </cell>
          <cell r="D1245">
            <v>14.943934107671243</v>
          </cell>
        </row>
        <row r="1246">
          <cell r="A1246" t="str">
            <v>20-100009736</v>
          </cell>
          <cell r="B1246" t="str">
            <v>Links Breakfast Style Turkey 16/LB</v>
          </cell>
          <cell r="C1246" t="str">
            <v>KG</v>
          </cell>
          <cell r="D1246">
            <v>4.3918200115008625</v>
          </cell>
        </row>
        <row r="1247">
          <cell r="A1247" t="str">
            <v>20-100010042</v>
          </cell>
          <cell r="B1247" t="str">
            <v>Spanakopita 200-210 gram</v>
          </cell>
          <cell r="C1247" t="str">
            <v>EA</v>
          </cell>
          <cell r="D1247">
            <v>0</v>
          </cell>
        </row>
        <row r="1248">
          <cell r="A1248" t="str">
            <v>20-100010055</v>
          </cell>
          <cell r="B1248" t="str">
            <v>Mushroom Oyster No.1, Fresh</v>
          </cell>
          <cell r="C1248" t="str">
            <v>KG</v>
          </cell>
          <cell r="D1248">
            <v>8.635423828996732</v>
          </cell>
        </row>
        <row r="1249">
          <cell r="A1249" t="str">
            <v>20-100010073</v>
          </cell>
          <cell r="B1249" t="str">
            <v>Tomato, Round, Red / #5, Medium / 57-67 MM Dia, Bulk, On the Vine</v>
          </cell>
          <cell r="C1249" t="str">
            <v>KG</v>
          </cell>
          <cell r="D1249">
            <v>3.9326608264755332</v>
          </cell>
        </row>
        <row r="1250">
          <cell r="A1250" t="str">
            <v>20-100010074</v>
          </cell>
          <cell r="B1250" t="str">
            <v>Rice Risotto Al Nero Di Seppia (Squid Ink)</v>
          </cell>
          <cell r="C1250" t="str">
            <v>KG</v>
          </cell>
          <cell r="D1250">
            <v>0</v>
          </cell>
        </row>
        <row r="1251">
          <cell r="A1251" t="str">
            <v>20-100010096</v>
          </cell>
          <cell r="B1251" t="str">
            <v>Coconut, Brown</v>
          </cell>
          <cell r="C1251" t="str">
            <v>EA</v>
          </cell>
          <cell r="D1251">
            <v>0.57975609756097568</v>
          </cell>
        </row>
        <row r="1252">
          <cell r="A1252" t="str">
            <v>20-100010184</v>
          </cell>
          <cell r="B1252" t="str">
            <v>Cardamon, Whole Green (Elaichi)</v>
          </cell>
          <cell r="C1252" t="str">
            <v>KG</v>
          </cell>
          <cell r="D1252">
            <v>34.626339969372133</v>
          </cell>
        </row>
        <row r="1253">
          <cell r="A1253" t="str">
            <v>20-100010185</v>
          </cell>
          <cell r="B1253" t="str">
            <v>Cardamon, Whole Black (alcho)</v>
          </cell>
          <cell r="C1253" t="str">
            <v>KG</v>
          </cell>
          <cell r="D1253">
            <v>18.941785252263909</v>
          </cell>
        </row>
        <row r="1254">
          <cell r="A1254" t="str">
            <v>20-100010186</v>
          </cell>
          <cell r="B1254" t="str">
            <v>Curry, Whole Leaves</v>
          </cell>
          <cell r="C1254" t="str">
            <v>KG</v>
          </cell>
          <cell r="D1254">
            <v>51.827096774193542</v>
          </cell>
        </row>
        <row r="1255">
          <cell r="A1255" t="str">
            <v>20-100010187</v>
          </cell>
          <cell r="B1255" t="str">
            <v>Curry Paste Red  10/oz Bottle</v>
          </cell>
          <cell r="C1255" t="str">
            <v>EA</v>
          </cell>
          <cell r="D1255">
            <v>1.6446832703664307</v>
          </cell>
        </row>
        <row r="1256">
          <cell r="A1256" t="str">
            <v>20-100010188</v>
          </cell>
          <cell r="B1256" t="str">
            <v>Chutney, Pickled Mango 10 oz Bottle</v>
          </cell>
          <cell r="C1256" t="str">
            <v>EA</v>
          </cell>
          <cell r="D1256">
            <v>2.6237201907790135</v>
          </cell>
        </row>
        <row r="1257">
          <cell r="A1257" t="str">
            <v>20-100010189</v>
          </cell>
          <cell r="B1257" t="str">
            <v>Fish Sauce, 700ml Bottle</v>
          </cell>
          <cell r="C1257" t="str">
            <v>EA</v>
          </cell>
          <cell r="D1257">
            <v>1.4550847775996794</v>
          </cell>
        </row>
        <row r="1258">
          <cell r="A1258" t="str">
            <v>20-100010285</v>
          </cell>
          <cell r="B1258" t="str">
            <v>Tea Green Env Stash, 30/Box</v>
          </cell>
          <cell r="C1258" t="str">
            <v>BOX</v>
          </cell>
          <cell r="D1258">
            <v>2.956976937172509</v>
          </cell>
        </row>
        <row r="1259">
          <cell r="A1259" t="str">
            <v>20-100010630</v>
          </cell>
          <cell r="B1259" t="str">
            <v>Mushroom Portobello No.1, Large, Fresh</v>
          </cell>
          <cell r="C1259" t="str">
            <v>KG</v>
          </cell>
          <cell r="D1259">
            <v>5.7944333959415166</v>
          </cell>
        </row>
        <row r="1260">
          <cell r="A1260" t="str">
            <v>20-100011009</v>
          </cell>
          <cell r="B1260" t="str">
            <v>Taco Shells, 5``, Prefried, 8/25 Ct</v>
          </cell>
          <cell r="C1260" t="str">
            <v>CS</v>
          </cell>
          <cell r="D1260">
            <v>10.774016393442624</v>
          </cell>
        </row>
        <row r="1261">
          <cell r="A1261" t="str">
            <v>20-100011134</v>
          </cell>
          <cell r="B1261" t="str">
            <v>Shrimp Raw 31/40 Shell On Head Off (Penaeus Monodon)</v>
          </cell>
          <cell r="C1261" t="str">
            <v>KG</v>
          </cell>
          <cell r="D1261">
            <v>14.322576514278396</v>
          </cell>
        </row>
        <row r="1262">
          <cell r="A1262" t="str">
            <v>20-100011135</v>
          </cell>
          <cell r="B1262" t="str">
            <v>Lobster Tail Brasil 8 oz Dry (Panillrus Argus)</v>
          </cell>
          <cell r="C1262" t="str">
            <v>KG</v>
          </cell>
          <cell r="D1262">
            <v>45.959147424511549</v>
          </cell>
        </row>
        <row r="1263">
          <cell r="A1263" t="str">
            <v>20-100011136</v>
          </cell>
          <cell r="B1263" t="str">
            <v>Alligator Ribs (Alligator Mississippiensis)</v>
          </cell>
          <cell r="C1263" t="str">
            <v>KG</v>
          </cell>
          <cell r="D1263">
            <v>15.267888424740599</v>
          </cell>
        </row>
        <row r="1264">
          <cell r="A1264" t="str">
            <v>20-100011137</v>
          </cell>
          <cell r="B1264" t="str">
            <v>Crawfish Whole Cooked U15 Layer Pack (Theragra Chalcormma)</v>
          </cell>
          <cell r="C1264" t="str">
            <v>KG</v>
          </cell>
          <cell r="D1264">
            <v>4.7280411613377433</v>
          </cell>
        </row>
        <row r="1265">
          <cell r="A1265" t="str">
            <v>20-100011138</v>
          </cell>
          <cell r="B1265" t="str">
            <v>Pork Tasso Ham</v>
          </cell>
          <cell r="C1265" t="str">
            <v>KG</v>
          </cell>
          <cell r="D1265">
            <v>0</v>
          </cell>
        </row>
        <row r="1266">
          <cell r="A1266" t="str">
            <v>20-100011139</v>
          </cell>
          <cell r="B1266" t="str">
            <v>Oyster In Half Shell Frozen (Crassostrea Virginica)</v>
          </cell>
          <cell r="C1266" t="str">
            <v>DZ</v>
          </cell>
          <cell r="D1266">
            <v>6.1265360641139806</v>
          </cell>
        </row>
        <row r="1267">
          <cell r="A1267" t="str">
            <v>20-100011140</v>
          </cell>
          <cell r="B1267" t="str">
            <v>Tabasco Sauce Green 5 oz Bottle</v>
          </cell>
          <cell r="C1267" t="str">
            <v>EA</v>
          </cell>
          <cell r="D1267">
            <v>3.0004958100558654</v>
          </cell>
        </row>
        <row r="1268">
          <cell r="A1268" t="str">
            <v>20-100011141</v>
          </cell>
          <cell r="B1268" t="str">
            <v>Louisiana Hot Sauce 6 oz Bottle</v>
          </cell>
          <cell r="C1268" t="str">
            <v>EA</v>
          </cell>
          <cell r="D1268">
            <v>0.54194737800436998</v>
          </cell>
        </row>
        <row r="1269">
          <cell r="A1269" t="str">
            <v>20-100011142</v>
          </cell>
          <cell r="B1269" t="str">
            <v>Cajun Hot Sauce 8 oz Bottle</v>
          </cell>
          <cell r="C1269" t="str">
            <v>EA</v>
          </cell>
          <cell r="D1269">
            <v>0</v>
          </cell>
        </row>
        <row r="1270">
          <cell r="A1270" t="str">
            <v>20-100011143</v>
          </cell>
          <cell r="B1270" t="str">
            <v>File Powder 12 oz Packet</v>
          </cell>
          <cell r="C1270" t="str">
            <v>EA</v>
          </cell>
          <cell r="D1270">
            <v>6.25</v>
          </cell>
        </row>
        <row r="1271">
          <cell r="A1271" t="str">
            <v>20-100011144</v>
          </cell>
          <cell r="B1271" t="str">
            <v>Okra, Fresh</v>
          </cell>
          <cell r="C1271" t="str">
            <v>KG</v>
          </cell>
          <cell r="D1271">
            <v>2.5057961010211613</v>
          </cell>
        </row>
        <row r="1272">
          <cell r="A1272" t="str">
            <v>20-100011145</v>
          </cell>
          <cell r="B1272" t="str">
            <v>Lard in Packets</v>
          </cell>
          <cell r="C1272" t="str">
            <v>KG</v>
          </cell>
          <cell r="D1272">
            <v>0</v>
          </cell>
        </row>
        <row r="1273">
          <cell r="A1273" t="str">
            <v>20-100011146</v>
          </cell>
          <cell r="B1273" t="str">
            <v>Tomato, Round, Green, Medium / 57-67 MM Dia, Bulk</v>
          </cell>
          <cell r="C1273" t="str">
            <v>KG</v>
          </cell>
          <cell r="D1273">
            <v>1.3318809005083514</v>
          </cell>
        </row>
        <row r="1274">
          <cell r="A1274" t="str">
            <v>20-100011147</v>
          </cell>
          <cell r="B1274" t="str">
            <v>Lettuce, Mustard Greens</v>
          </cell>
          <cell r="C1274" t="str">
            <v>KG</v>
          </cell>
          <cell r="D1274">
            <v>3.6884915299811776</v>
          </cell>
        </row>
        <row r="1275">
          <cell r="A1275" t="str">
            <v>20-100011148</v>
          </cell>
          <cell r="B1275" t="str">
            <v>Mustard Creole 12 oz Jars</v>
          </cell>
          <cell r="C1275" t="str">
            <v>EA</v>
          </cell>
          <cell r="D1275">
            <v>2.0750000000000002</v>
          </cell>
        </row>
        <row r="1276">
          <cell r="A1276" t="str">
            <v>20-100011149</v>
          </cell>
          <cell r="B1276" t="str">
            <v>Garlic Powder</v>
          </cell>
          <cell r="C1276" t="str">
            <v>KG</v>
          </cell>
          <cell r="D1276">
            <v>7.4901682200500126</v>
          </cell>
        </row>
        <row r="1277">
          <cell r="A1277" t="str">
            <v>20-100011150</v>
          </cell>
          <cell r="B1277" t="str">
            <v>Onion Powder</v>
          </cell>
          <cell r="C1277" t="str">
            <v>KG</v>
          </cell>
          <cell r="D1277">
            <v>7.1311440338022143</v>
          </cell>
        </row>
        <row r="1278">
          <cell r="A1278" t="str">
            <v>20-100011151</v>
          </cell>
          <cell r="B1278" t="str">
            <v>Peppers, Banana, Yellow</v>
          </cell>
          <cell r="C1278" t="str">
            <v>KG</v>
          </cell>
          <cell r="D1278">
            <v>5.8637911464245178</v>
          </cell>
        </row>
        <row r="1279">
          <cell r="A1279" t="str">
            <v>20-100011152</v>
          </cell>
          <cell r="B1279" t="str">
            <v>Dandelion Leaves</v>
          </cell>
          <cell r="C1279" t="str">
            <v>KG</v>
          </cell>
          <cell r="D1279">
            <v>0</v>
          </cell>
        </row>
        <row r="1280">
          <cell r="A1280" t="str">
            <v>20-100011153</v>
          </cell>
          <cell r="B1280" t="str">
            <v>Mirliton Pickeles Jars</v>
          </cell>
          <cell r="C1280" t="str">
            <v>EA</v>
          </cell>
          <cell r="D1280">
            <v>0</v>
          </cell>
        </row>
        <row r="1281">
          <cell r="A1281" t="str">
            <v>20-100011154</v>
          </cell>
          <cell r="B1281" t="str">
            <v>Dark Molasses</v>
          </cell>
          <cell r="C1281" t="str">
            <v>LT</v>
          </cell>
          <cell r="D1281">
            <v>3.9619097312809823</v>
          </cell>
        </row>
        <row r="1282">
          <cell r="A1282" t="str">
            <v>20-100011155</v>
          </cell>
          <cell r="B1282" t="str">
            <v>Extra Long Grain Rice (Not Converted)</v>
          </cell>
          <cell r="C1282" t="str">
            <v>KG</v>
          </cell>
          <cell r="D1282">
            <v>0</v>
          </cell>
        </row>
        <row r="1283">
          <cell r="A1283" t="str">
            <v>20-100011198</v>
          </cell>
          <cell r="B1283" t="str">
            <v>Sea Scallops 10-20 IQF Dry Canadian (Placopectin Magellanicus)</v>
          </cell>
          <cell r="C1283" t="str">
            <v>KG</v>
          </cell>
          <cell r="D1283">
            <v>25.067651764352497</v>
          </cell>
        </row>
        <row r="1284">
          <cell r="A1284" t="str">
            <v>20-100011215</v>
          </cell>
          <cell r="B1284" t="str">
            <v>Onion White Pearl</v>
          </cell>
          <cell r="C1284" t="str">
            <v>KG</v>
          </cell>
          <cell r="D1284">
            <v>2.9579999999999997</v>
          </cell>
        </row>
        <row r="1285">
          <cell r="A1285" t="str">
            <v>20-100011216</v>
          </cell>
          <cell r="B1285" t="str">
            <v>Pastry Star Butter Flavor 1 Gallon</v>
          </cell>
          <cell r="C1285" t="str">
            <v>EA</v>
          </cell>
          <cell r="D1285">
            <v>0</v>
          </cell>
        </row>
        <row r="1286">
          <cell r="A1286" t="str">
            <v>20-100011220</v>
          </cell>
          <cell r="B1286" t="str">
            <v>Squash, Chayote</v>
          </cell>
          <cell r="C1286" t="str">
            <v>KG</v>
          </cell>
          <cell r="D1286">
            <v>0.99770209273697175</v>
          </cell>
        </row>
        <row r="1287">
          <cell r="A1287" t="str">
            <v>20-100011366</v>
          </cell>
          <cell r="B1287" t="str">
            <v>Pears Frozen</v>
          </cell>
          <cell r="C1287" t="str">
            <v>KG</v>
          </cell>
          <cell r="D1287">
            <v>0</v>
          </cell>
        </row>
        <row r="1288">
          <cell r="A1288" t="str">
            <v>20-100011368</v>
          </cell>
          <cell r="B1288" t="str">
            <v>Cervena Strips Boneless - Silver On 4/5 lb Average</v>
          </cell>
          <cell r="C1288" t="str">
            <v>KG</v>
          </cell>
          <cell r="D1288">
            <v>39.895431622663899</v>
          </cell>
        </row>
        <row r="1289">
          <cell r="A1289" t="str">
            <v>20-100011369</v>
          </cell>
          <cell r="B1289" t="str">
            <v>Mozzarella Fresh In Water (Ciliegine 10 grms) 45% Fat Content</v>
          </cell>
          <cell r="C1289" t="str">
            <v>KG</v>
          </cell>
          <cell r="D1289">
            <v>8.2422515396431191</v>
          </cell>
        </row>
        <row r="1290">
          <cell r="A1290" t="str">
            <v>20-100011387</v>
          </cell>
          <cell r="B1290" t="str">
            <v>Squid Whole for Disection, Ink Sack Intac (Loligo Media)</v>
          </cell>
          <cell r="C1290" t="str">
            <v>KG</v>
          </cell>
          <cell r="D1290">
            <v>7.1822222222222223</v>
          </cell>
        </row>
        <row r="1291">
          <cell r="A1291" t="str">
            <v>20-100011388</v>
          </cell>
          <cell r="B1291" t="str">
            <v>Orange For Juicing 125 CT 13-150 Gram Each, Size NR7</v>
          </cell>
          <cell r="C1291" t="str">
            <v>KG</v>
          </cell>
          <cell r="D1291">
            <v>0.71211138280353314</v>
          </cell>
        </row>
        <row r="1292">
          <cell r="A1292" t="str">
            <v>20-100011464</v>
          </cell>
          <cell r="B1292" t="str">
            <v>Shrimp Headless 16-20Ct/Lb Shell On Blk Tiger(Penaeus Monodon)</v>
          </cell>
          <cell r="C1292" t="str">
            <v>KG</v>
          </cell>
          <cell r="D1292">
            <v>17.522490157480316</v>
          </cell>
        </row>
        <row r="1293">
          <cell r="A1293" t="str">
            <v>20-100011520</v>
          </cell>
          <cell r="B1293" t="str">
            <v>Biscuit Reverse Chocolate</v>
          </cell>
          <cell r="C1293" t="str">
            <v>EA</v>
          </cell>
          <cell r="D1293">
            <v>0</v>
          </cell>
        </row>
        <row r="1294">
          <cell r="A1294" t="str">
            <v>20-100011521</v>
          </cell>
          <cell r="B1294" t="str">
            <v>Biscuit Macadamia White</v>
          </cell>
          <cell r="C1294" t="str">
            <v>EA</v>
          </cell>
          <cell r="D1294">
            <v>0</v>
          </cell>
        </row>
        <row r="1295">
          <cell r="A1295" t="str">
            <v>20-100011522</v>
          </cell>
          <cell r="B1295" t="str">
            <v>Biscuit Chocolate Chip</v>
          </cell>
          <cell r="C1295" t="str">
            <v>EA</v>
          </cell>
          <cell r="D1295">
            <v>0</v>
          </cell>
        </row>
        <row r="1296">
          <cell r="A1296" t="str">
            <v>20-100011523</v>
          </cell>
          <cell r="B1296" t="str">
            <v>Cereal All Bran (Kelloggs)</v>
          </cell>
          <cell r="C1296" t="str">
            <v>KG</v>
          </cell>
          <cell r="D1296">
            <v>6.3283333333333331</v>
          </cell>
        </row>
        <row r="1297">
          <cell r="A1297" t="str">
            <v>20-100011524</v>
          </cell>
          <cell r="B1297" t="str">
            <v>Cereal Just Right (Kelloggs)</v>
          </cell>
          <cell r="C1297" t="str">
            <v>KG</v>
          </cell>
          <cell r="D1297">
            <v>7.1444444444444439</v>
          </cell>
        </row>
        <row r="1298">
          <cell r="A1298" t="str">
            <v>20-100011525</v>
          </cell>
          <cell r="B1298" t="str">
            <v>Cereal Nutri Grain (Kelloggs)</v>
          </cell>
          <cell r="C1298" t="str">
            <v>KG</v>
          </cell>
          <cell r="D1298">
            <v>8.875</v>
          </cell>
        </row>
        <row r="1299">
          <cell r="A1299" t="str">
            <v>20-100011526</v>
          </cell>
          <cell r="B1299" t="str">
            <v>Cereal Special K (Kelloggs)</v>
          </cell>
          <cell r="C1299" t="str">
            <v>KG</v>
          </cell>
          <cell r="D1299">
            <v>8.3453448275862065</v>
          </cell>
        </row>
        <row r="1300">
          <cell r="A1300" t="str">
            <v>20-100011527</v>
          </cell>
          <cell r="B1300" t="str">
            <v>Cereal Sultana Bran (Kelloggs)</v>
          </cell>
          <cell r="C1300" t="str">
            <v>KG</v>
          </cell>
          <cell r="D1300">
            <v>6.5812500000000007</v>
          </cell>
        </row>
        <row r="1301">
          <cell r="A1301" t="str">
            <v>20-100011528</v>
          </cell>
          <cell r="B1301" t="str">
            <v>Cereal Sustain (Kelloggs)</v>
          </cell>
          <cell r="C1301" t="str">
            <v>KG</v>
          </cell>
          <cell r="D1301">
            <v>6.6779999999999999</v>
          </cell>
        </row>
        <row r="1302">
          <cell r="A1302" t="str">
            <v>20-100011529</v>
          </cell>
          <cell r="B1302" t="str">
            <v>Coffee Gold Blend 250g</v>
          </cell>
          <cell r="C1302" t="str">
            <v>EA</v>
          </cell>
          <cell r="D1302">
            <v>20.153500000000001</v>
          </cell>
        </row>
        <row r="1303">
          <cell r="A1303" t="str">
            <v>20-100011530</v>
          </cell>
          <cell r="B1303" t="str">
            <v>Topping Cappuccino</v>
          </cell>
          <cell r="C1303" t="str">
            <v>KG</v>
          </cell>
          <cell r="D1303">
            <v>0</v>
          </cell>
        </row>
        <row r="1304">
          <cell r="A1304" t="str">
            <v>20-100011531</v>
          </cell>
          <cell r="B1304" t="str">
            <v>Hot Chocolate 750g</v>
          </cell>
          <cell r="C1304" t="str">
            <v>EA</v>
          </cell>
          <cell r="D1304">
            <v>8.3025000000000002</v>
          </cell>
        </row>
        <row r="1305">
          <cell r="A1305" t="str">
            <v>20-100011532</v>
          </cell>
          <cell r="B1305" t="str">
            <v>Drinking Chocolate Bulk</v>
          </cell>
          <cell r="C1305" t="str">
            <v>KG</v>
          </cell>
          <cell r="D1305">
            <v>4.2919259259259261</v>
          </cell>
        </row>
        <row r="1306">
          <cell r="A1306" t="str">
            <v>20-100011533</v>
          </cell>
          <cell r="B1306" t="str">
            <v>Coffee Club Gormet</v>
          </cell>
          <cell r="C1306" t="str">
            <v>KG</v>
          </cell>
          <cell r="D1306">
            <v>0</v>
          </cell>
        </row>
        <row r="1307">
          <cell r="A1307" t="str">
            <v>20-100011535</v>
          </cell>
          <cell r="B1307" t="str">
            <v>Milo 450g</v>
          </cell>
          <cell r="C1307" t="str">
            <v>PKT</v>
          </cell>
          <cell r="D1307">
            <v>0</v>
          </cell>
        </row>
        <row r="1308">
          <cell r="A1308" t="str">
            <v>20-100011536</v>
          </cell>
          <cell r="B1308" t="str">
            <v>Coleslaw Salad Dressing 2.5L</v>
          </cell>
          <cell r="C1308" t="str">
            <v>EA</v>
          </cell>
          <cell r="D1308">
            <v>0</v>
          </cell>
        </row>
        <row r="1309">
          <cell r="A1309" t="str">
            <v>20-100011537</v>
          </cell>
          <cell r="B1309" t="str">
            <v>Mustard Hot English 195g</v>
          </cell>
          <cell r="C1309" t="str">
            <v>EA</v>
          </cell>
          <cell r="D1309">
            <v>3.6666666666666665</v>
          </cell>
        </row>
        <row r="1310">
          <cell r="A1310" t="str">
            <v>20-100011538</v>
          </cell>
          <cell r="B1310" t="str">
            <v>Soy Sauce Sweet 625ml</v>
          </cell>
          <cell r="C1310" t="str">
            <v>EA</v>
          </cell>
          <cell r="D1310">
            <v>2.9676258992805757</v>
          </cell>
        </row>
        <row r="1311">
          <cell r="A1311" t="str">
            <v>20-100011539</v>
          </cell>
          <cell r="B1311" t="str">
            <v>Sweet &amp; Sour Sauce #10</v>
          </cell>
          <cell r="C1311" t="str">
            <v>EA</v>
          </cell>
          <cell r="D1311">
            <v>12.606736458807465</v>
          </cell>
        </row>
        <row r="1312">
          <cell r="A1312" t="str">
            <v>20-100011540</v>
          </cell>
          <cell r="B1312" t="str">
            <v>Soy Sauce Light Superior Kikoman  600ml</v>
          </cell>
          <cell r="C1312" t="str">
            <v>EA</v>
          </cell>
          <cell r="D1312">
            <v>2.3194130235402022</v>
          </cell>
        </row>
        <row r="1313">
          <cell r="A1313" t="str">
            <v>20-100011541</v>
          </cell>
          <cell r="B1313" t="str">
            <v>Soy Sauce Light Goat 2L</v>
          </cell>
          <cell r="C1313" t="str">
            <v>EA</v>
          </cell>
          <cell r="D1313">
            <v>0</v>
          </cell>
        </row>
        <row r="1314">
          <cell r="A1314" t="str">
            <v>20-100011542</v>
          </cell>
          <cell r="B1314" t="str">
            <v>Chili Sauce Sweet 730ml</v>
          </cell>
          <cell r="C1314" t="str">
            <v>EA</v>
          </cell>
          <cell r="D1314">
            <v>1.5658201058201058</v>
          </cell>
        </row>
        <row r="1315">
          <cell r="A1315" t="str">
            <v>20-100011543</v>
          </cell>
          <cell r="B1315" t="str">
            <v>Paste Tandoori 11 oz</v>
          </cell>
          <cell r="C1315" t="str">
            <v>EA</v>
          </cell>
          <cell r="D1315">
            <v>3.2233286896100988</v>
          </cell>
        </row>
        <row r="1316">
          <cell r="A1316" t="str">
            <v>20-100011544</v>
          </cell>
          <cell r="B1316" t="str">
            <v>Chili Sauce Sweet Individual 300/cs</v>
          </cell>
          <cell r="C1316" t="str">
            <v>CS</v>
          </cell>
          <cell r="D1316">
            <v>0</v>
          </cell>
        </row>
        <row r="1317">
          <cell r="A1317" t="str">
            <v>20-100011545</v>
          </cell>
          <cell r="B1317" t="str">
            <v>Chili Sauce Mild 250ml</v>
          </cell>
          <cell r="C1317" t="str">
            <v>EA</v>
          </cell>
          <cell r="D1317">
            <v>0</v>
          </cell>
        </row>
        <row r="1318">
          <cell r="A1318" t="str">
            <v>20-100011546</v>
          </cell>
          <cell r="B1318" t="str">
            <v>Cheese Tasty Slices</v>
          </cell>
          <cell r="C1318" t="str">
            <v>KG</v>
          </cell>
          <cell r="D1318">
            <v>0</v>
          </cell>
        </row>
        <row r="1319">
          <cell r="A1319" t="str">
            <v>20-100011547</v>
          </cell>
          <cell r="B1319" t="str">
            <v>Cheese Walnut</v>
          </cell>
          <cell r="C1319" t="str">
            <v>KG</v>
          </cell>
          <cell r="D1319">
            <v>0</v>
          </cell>
        </row>
        <row r="1320">
          <cell r="A1320" t="str">
            <v>20-100011548</v>
          </cell>
          <cell r="B1320" t="str">
            <v>Cheese Vintage Mild Blue Vein</v>
          </cell>
          <cell r="C1320" t="str">
            <v>KG</v>
          </cell>
          <cell r="D1320">
            <v>0</v>
          </cell>
        </row>
        <row r="1321">
          <cell r="A1321" t="str">
            <v>20-100011549</v>
          </cell>
          <cell r="B1321" t="str">
            <v>Cheese Tasty</v>
          </cell>
          <cell r="C1321" t="str">
            <v>KG</v>
          </cell>
          <cell r="D1321">
            <v>0</v>
          </cell>
        </row>
        <row r="1322">
          <cell r="A1322" t="str">
            <v>20-100011555</v>
          </cell>
          <cell r="B1322" t="str">
            <v>Milk Powder Full Cream</v>
          </cell>
          <cell r="C1322" t="str">
            <v>KG</v>
          </cell>
          <cell r="D1322">
            <v>5.4413333333333336</v>
          </cell>
        </row>
        <row r="1323">
          <cell r="A1323" t="str">
            <v>20-100011556</v>
          </cell>
          <cell r="B1323" t="str">
            <v>Yogurt Natural Low Fat</v>
          </cell>
          <cell r="C1323" t="str">
            <v>KG</v>
          </cell>
          <cell r="D1323">
            <v>0</v>
          </cell>
        </row>
        <row r="1324">
          <cell r="A1324" t="str">
            <v>20-100011559</v>
          </cell>
          <cell r="B1324" t="str">
            <v>Smoothie Mango</v>
          </cell>
          <cell r="C1324" t="str">
            <v>LT</v>
          </cell>
          <cell r="D1324">
            <v>0</v>
          </cell>
        </row>
        <row r="1325">
          <cell r="A1325" t="str">
            <v>20-100011560</v>
          </cell>
          <cell r="B1325" t="str">
            <v>Smoothie Peach Apricot</v>
          </cell>
          <cell r="C1325" t="str">
            <v>LT</v>
          </cell>
          <cell r="D1325">
            <v>0</v>
          </cell>
        </row>
        <row r="1326">
          <cell r="A1326" t="str">
            <v>20-100011561</v>
          </cell>
          <cell r="B1326" t="str">
            <v>Smoothie Strawberry</v>
          </cell>
          <cell r="C1326" t="str">
            <v>LT</v>
          </cell>
          <cell r="D1326">
            <v>0</v>
          </cell>
        </row>
        <row r="1327">
          <cell r="A1327" t="str">
            <v>20-100011562</v>
          </cell>
          <cell r="B1327" t="str">
            <v>Smoothie Mix Tropical</v>
          </cell>
          <cell r="C1327" t="str">
            <v>LT</v>
          </cell>
          <cell r="D1327">
            <v>0</v>
          </cell>
        </row>
        <row r="1328">
          <cell r="A1328" t="str">
            <v>20-100011566</v>
          </cell>
          <cell r="B1328" t="str">
            <v>Cheese Pate de Fromage Chives</v>
          </cell>
          <cell r="C1328" t="str">
            <v>KG</v>
          </cell>
          <cell r="D1328">
            <v>0</v>
          </cell>
        </row>
        <row r="1329">
          <cell r="A1329" t="str">
            <v>20-100011567</v>
          </cell>
          <cell r="B1329" t="str">
            <v>Cheese Sun Dried Tomato</v>
          </cell>
          <cell r="C1329" t="str">
            <v>KG</v>
          </cell>
          <cell r="D1329">
            <v>0</v>
          </cell>
        </row>
        <row r="1330">
          <cell r="A1330" t="str">
            <v>20-100011572</v>
          </cell>
          <cell r="B1330" t="str">
            <v>Cheese Cheddar Vintage</v>
          </cell>
          <cell r="C1330" t="str">
            <v>KG</v>
          </cell>
          <cell r="D1330">
            <v>0</v>
          </cell>
        </row>
        <row r="1331">
          <cell r="A1331" t="str">
            <v>20-100011573</v>
          </cell>
          <cell r="B1331" t="str">
            <v>Milk Soy Natural Low Fat</v>
          </cell>
          <cell r="C1331" t="str">
            <v>LT</v>
          </cell>
          <cell r="D1331">
            <v>1.3857575757575757</v>
          </cell>
        </row>
        <row r="1332">
          <cell r="A1332" t="str">
            <v>20-100011574</v>
          </cell>
          <cell r="B1332" t="str">
            <v>Ice Cream Vanilla Original</v>
          </cell>
          <cell r="C1332" t="str">
            <v>LT</v>
          </cell>
          <cell r="D1332">
            <v>1.1339999999999999</v>
          </cell>
        </row>
        <row r="1333">
          <cell r="A1333" t="str">
            <v>20-100011575</v>
          </cell>
          <cell r="B1333" t="str">
            <v>Ice Cream Neapolitan Original Nestle</v>
          </cell>
          <cell r="C1333" t="str">
            <v>LT</v>
          </cell>
          <cell r="D1333">
            <v>0</v>
          </cell>
        </row>
        <row r="1334">
          <cell r="A1334" t="str">
            <v>20-100011576</v>
          </cell>
          <cell r="B1334" t="str">
            <v>Ice Cream Vanilla Choc Chip Original Nestle</v>
          </cell>
          <cell r="C1334" t="str">
            <v>LT</v>
          </cell>
          <cell r="D1334">
            <v>0</v>
          </cell>
        </row>
        <row r="1335">
          <cell r="A1335" t="str">
            <v>20-100011578</v>
          </cell>
          <cell r="B1335" t="str">
            <v>Sherbet Gelati Lemon Nestle</v>
          </cell>
          <cell r="C1335" t="str">
            <v>LT</v>
          </cell>
          <cell r="D1335">
            <v>0</v>
          </cell>
        </row>
        <row r="1336">
          <cell r="A1336" t="str">
            <v>20-100011579</v>
          </cell>
          <cell r="B1336" t="str">
            <v>Cheese Processed Cracked Pepper</v>
          </cell>
          <cell r="C1336" t="str">
            <v>KG</v>
          </cell>
          <cell r="D1336">
            <v>0</v>
          </cell>
        </row>
        <row r="1337">
          <cell r="A1337" t="str">
            <v>20-100011580</v>
          </cell>
          <cell r="B1337" t="str">
            <v>Essence Parisian 575ml</v>
          </cell>
          <cell r="C1337" t="str">
            <v>EA</v>
          </cell>
          <cell r="D1337">
            <v>3.2695833333333333</v>
          </cell>
        </row>
        <row r="1338">
          <cell r="A1338" t="str">
            <v>20-100011581</v>
          </cell>
          <cell r="B1338" t="str">
            <v>Topping Passionfruit</v>
          </cell>
          <cell r="C1338" t="str">
            <v>LT</v>
          </cell>
          <cell r="D1338">
            <v>4.62</v>
          </cell>
        </row>
        <row r="1339">
          <cell r="A1339" t="str">
            <v>20-100011582</v>
          </cell>
          <cell r="B1339" t="str">
            <v>Topping Banana Sunshine</v>
          </cell>
          <cell r="C1339" t="str">
            <v>LT</v>
          </cell>
          <cell r="D1339">
            <v>0</v>
          </cell>
        </row>
        <row r="1340">
          <cell r="A1340" t="str">
            <v>20-100011583</v>
          </cell>
          <cell r="B1340" t="str">
            <v>Topping Vanilla Sunshine</v>
          </cell>
          <cell r="C1340" t="str">
            <v>LT</v>
          </cell>
          <cell r="D1340">
            <v>0</v>
          </cell>
        </row>
        <row r="1341">
          <cell r="A1341" t="str">
            <v>20-100011584</v>
          </cell>
          <cell r="B1341" t="str">
            <v>Topping Caramel Tristrams</v>
          </cell>
          <cell r="C1341" t="str">
            <v>LT</v>
          </cell>
          <cell r="D1341">
            <v>0</v>
          </cell>
        </row>
        <row r="1342">
          <cell r="A1342" t="str">
            <v>20-100011585</v>
          </cell>
          <cell r="B1342" t="str">
            <v>Leather Jacket Fillet 115-175Gm</v>
          </cell>
          <cell r="C1342" t="str">
            <v>KG</v>
          </cell>
          <cell r="D1342">
            <v>0</v>
          </cell>
        </row>
        <row r="1343">
          <cell r="A1343" t="str">
            <v>20-100011586</v>
          </cell>
          <cell r="B1343" t="str">
            <v>Octopus 16/25 Cut, Cleaned &amp; Tenderised PnO Aus</v>
          </cell>
          <cell r="C1343" t="str">
            <v>KG</v>
          </cell>
          <cell r="D1343">
            <v>0</v>
          </cell>
        </row>
        <row r="1344">
          <cell r="A1344" t="str">
            <v>20-100011588</v>
          </cell>
          <cell r="B1344" t="str">
            <v>Oysters Large A Grade Fresh</v>
          </cell>
          <cell r="C1344" t="str">
            <v>DZ</v>
          </cell>
          <cell r="D1344">
            <v>11.948235294117648</v>
          </cell>
        </row>
        <row r="1345">
          <cell r="A1345" t="str">
            <v>20-100011589</v>
          </cell>
          <cell r="B1345" t="str">
            <v>Swordfish Fillet Skin Off 180Gm PnO Aus</v>
          </cell>
          <cell r="C1345" t="str">
            <v>KG</v>
          </cell>
          <cell r="D1345">
            <v>0</v>
          </cell>
        </row>
        <row r="1346">
          <cell r="A1346" t="str">
            <v>20-100011590</v>
          </cell>
          <cell r="B1346" t="str">
            <v>Wahoo Silver Fillet Skin Off Boned 180Gram (Acanthocybium Solandri)</v>
          </cell>
          <cell r="C1346" t="str">
            <v>KG</v>
          </cell>
          <cell r="D1346">
            <v>8.6337392720241528</v>
          </cell>
        </row>
        <row r="1347">
          <cell r="A1347" t="str">
            <v>20-100011591</v>
          </cell>
          <cell r="B1347" t="str">
            <v>LOBSTER WHOLE COLD WATER 500GRM EA</v>
          </cell>
          <cell r="C1347" t="str">
            <v>KG</v>
          </cell>
          <cell r="D1347">
            <v>0</v>
          </cell>
        </row>
        <row r="1348">
          <cell r="A1348" t="str">
            <v>20-100011593</v>
          </cell>
          <cell r="B1348" t="str">
            <v>Opar Fillet Skin Off 180Gm</v>
          </cell>
          <cell r="C1348" t="str">
            <v>KG</v>
          </cell>
          <cell r="D1348">
            <v>0</v>
          </cell>
        </row>
        <row r="1349">
          <cell r="A1349" t="str">
            <v>20-100011595</v>
          </cell>
          <cell r="B1349" t="str">
            <v>Salmon Norway Whole, Gutted, Head Off 4.5 to 5.4 KG (Salmon Salar)</v>
          </cell>
          <cell r="C1349" t="str">
            <v>KG</v>
          </cell>
          <cell r="D1349">
            <v>13.904081175019622</v>
          </cell>
        </row>
        <row r="1350">
          <cell r="A1350" t="str">
            <v>20-100011596</v>
          </cell>
          <cell r="B1350" t="str">
            <v>Hake Capensis Fillet Skin Off Boned 2-4oz PnO Aus</v>
          </cell>
          <cell r="C1350" t="str">
            <v>KG</v>
          </cell>
          <cell r="D1350">
            <v>5.3220000000000001</v>
          </cell>
        </row>
        <row r="1351">
          <cell r="A1351" t="str">
            <v>20-100011597</v>
          </cell>
          <cell r="B1351" t="str">
            <v>Flour Super Meal</v>
          </cell>
          <cell r="C1351" t="str">
            <v>KG</v>
          </cell>
          <cell r="D1351">
            <v>0</v>
          </cell>
        </row>
        <row r="1352">
          <cell r="A1352" t="str">
            <v>20-100011598</v>
          </cell>
          <cell r="B1352" t="str">
            <v>Flour Kibbled Wheat</v>
          </cell>
          <cell r="C1352" t="str">
            <v>KG</v>
          </cell>
          <cell r="D1352">
            <v>0</v>
          </cell>
        </row>
        <row r="1353">
          <cell r="A1353" t="str">
            <v>20-100011599</v>
          </cell>
          <cell r="B1353" t="str">
            <v>Flour Kibbled Rye</v>
          </cell>
          <cell r="C1353" t="str">
            <v>KG</v>
          </cell>
          <cell r="D1353">
            <v>0</v>
          </cell>
        </row>
        <row r="1354">
          <cell r="A1354" t="str">
            <v>20-100011600</v>
          </cell>
          <cell r="B1354" t="str">
            <v>Flour Scone Mix</v>
          </cell>
          <cell r="C1354" t="str">
            <v>KG</v>
          </cell>
          <cell r="D1354">
            <v>2.6080246913580245</v>
          </cell>
        </row>
        <row r="1355">
          <cell r="A1355" t="str">
            <v>20-100011601</v>
          </cell>
          <cell r="B1355" t="str">
            <v>Flour Wholemeal</v>
          </cell>
          <cell r="C1355" t="str">
            <v>KG</v>
          </cell>
          <cell r="D1355">
            <v>0</v>
          </cell>
        </row>
        <row r="1356">
          <cell r="A1356" t="str">
            <v>20-100011602</v>
          </cell>
          <cell r="B1356" t="str">
            <v>Bread Mix Soy Linseed</v>
          </cell>
          <cell r="C1356" t="str">
            <v>KG</v>
          </cell>
          <cell r="D1356">
            <v>0</v>
          </cell>
        </row>
        <row r="1357">
          <cell r="A1357" t="str">
            <v>20-100011603</v>
          </cell>
          <cell r="B1357" t="str">
            <v>Flour Rye Mix Dark Bavarian</v>
          </cell>
          <cell r="C1357" t="str">
            <v>KG</v>
          </cell>
          <cell r="D1357">
            <v>0</v>
          </cell>
        </row>
        <row r="1358">
          <cell r="A1358" t="str">
            <v>20-100011604</v>
          </cell>
          <cell r="B1358" t="str">
            <v>Apple Dried</v>
          </cell>
          <cell r="C1358" t="str">
            <v>KG</v>
          </cell>
          <cell r="D1358">
            <v>7.0073999999999996</v>
          </cell>
        </row>
        <row r="1359">
          <cell r="A1359" t="str">
            <v>20-100011605</v>
          </cell>
          <cell r="B1359" t="str">
            <v>Peach Dried</v>
          </cell>
          <cell r="C1359" t="str">
            <v>KG</v>
          </cell>
          <cell r="D1359">
            <v>11.4575</v>
          </cell>
        </row>
        <row r="1360">
          <cell r="A1360" t="str">
            <v>20-100011606</v>
          </cell>
          <cell r="B1360" t="str">
            <v>Pear Dried</v>
          </cell>
          <cell r="C1360" t="str">
            <v>KG</v>
          </cell>
          <cell r="D1360">
            <v>7.1544285714285714</v>
          </cell>
        </row>
        <row r="1361">
          <cell r="A1361" t="str">
            <v>20-100011607</v>
          </cell>
          <cell r="B1361" t="str">
            <v>Blackberries Frozen</v>
          </cell>
          <cell r="C1361" t="str">
            <v>KG</v>
          </cell>
          <cell r="D1361">
            <v>2.9611527959431867</v>
          </cell>
        </row>
        <row r="1362">
          <cell r="A1362" t="str">
            <v>20-100011608</v>
          </cell>
          <cell r="B1362" t="str">
            <v>Blackcurrants Frozen</v>
          </cell>
          <cell r="C1362" t="str">
            <v>KG</v>
          </cell>
          <cell r="D1362">
            <v>3.69</v>
          </cell>
        </row>
        <row r="1363">
          <cell r="A1363" t="str">
            <v>20-100011609</v>
          </cell>
          <cell r="B1363" t="str">
            <v>Fruit Salad #10</v>
          </cell>
          <cell r="C1363" t="str">
            <v>EA</v>
          </cell>
          <cell r="D1363">
            <v>6.7530701754385971</v>
          </cell>
        </row>
        <row r="1364">
          <cell r="A1364" t="str">
            <v>20-100011610</v>
          </cell>
          <cell r="B1364" t="str">
            <v>Pineapple Crushed #10</v>
          </cell>
          <cell r="C1364" t="str">
            <v>EA</v>
          </cell>
          <cell r="D1364">
            <v>0</v>
          </cell>
        </row>
        <row r="1365">
          <cell r="A1365" t="str">
            <v>20-100011611</v>
          </cell>
          <cell r="B1365" t="str">
            <v>Boysenberries Frozen</v>
          </cell>
          <cell r="C1365" t="str">
            <v>KG</v>
          </cell>
          <cell r="D1365">
            <v>0</v>
          </cell>
        </row>
        <row r="1366">
          <cell r="A1366" t="str">
            <v>20-100011612</v>
          </cell>
          <cell r="B1366" t="str">
            <v>Passion Fruit / Maracuya, Purple/Black</v>
          </cell>
          <cell r="C1366" t="str">
            <v>KG</v>
          </cell>
          <cell r="D1366">
            <v>11.025358324145534</v>
          </cell>
        </row>
        <row r="1367">
          <cell r="A1367" t="str">
            <v>20-100011613</v>
          </cell>
          <cell r="B1367" t="str">
            <v>Tamarillo</v>
          </cell>
          <cell r="C1367" t="str">
            <v>KG</v>
          </cell>
          <cell r="D1367">
            <v>0</v>
          </cell>
        </row>
        <row r="1368">
          <cell r="A1368" t="str">
            <v>20-100011614</v>
          </cell>
          <cell r="B1368" t="str">
            <v>Rambutan, Fresh</v>
          </cell>
          <cell r="C1368" t="str">
            <v>KG</v>
          </cell>
          <cell r="D1368">
            <v>8.2042202102803738</v>
          </cell>
        </row>
        <row r="1369">
          <cell r="A1369" t="str">
            <v>20-100011615</v>
          </cell>
          <cell r="B1369" t="str">
            <v>Pineapple Juice Natural</v>
          </cell>
          <cell r="C1369" t="str">
            <v>LT</v>
          </cell>
          <cell r="D1369">
            <v>0</v>
          </cell>
        </row>
        <row r="1370">
          <cell r="A1370" t="str">
            <v>20-100011616</v>
          </cell>
          <cell r="B1370" t="str">
            <v>Pork Kidney</v>
          </cell>
          <cell r="C1370" t="str">
            <v>KG</v>
          </cell>
          <cell r="D1370">
            <v>0</v>
          </cell>
        </row>
        <row r="1371">
          <cell r="A1371" t="str">
            <v>20-100011617</v>
          </cell>
          <cell r="B1371" t="str">
            <v>Veal Knuckle HAM#3290LV Bone Out Vacuum Pack PnO Aus</v>
          </cell>
          <cell r="C1371" t="str">
            <v>KG</v>
          </cell>
          <cell r="D1371">
            <v>0</v>
          </cell>
        </row>
        <row r="1372">
          <cell r="A1372" t="str">
            <v>20-100011618</v>
          </cell>
          <cell r="B1372" t="str">
            <v>Pate Black Pepper and Port</v>
          </cell>
          <cell r="C1372" t="str">
            <v>KG</v>
          </cell>
          <cell r="D1372">
            <v>0</v>
          </cell>
        </row>
        <row r="1373">
          <cell r="A1373" t="str">
            <v>20-100011619</v>
          </cell>
          <cell r="B1373" t="str">
            <v>Ham Shredded 4x4 Pizza</v>
          </cell>
          <cell r="C1373" t="str">
            <v>KG</v>
          </cell>
          <cell r="D1373">
            <v>0</v>
          </cell>
        </row>
        <row r="1374">
          <cell r="A1374" t="str">
            <v>20-100011620</v>
          </cell>
          <cell r="B1374" t="str">
            <v>Salami Hungarian</v>
          </cell>
          <cell r="C1374" t="str">
            <v>KG</v>
          </cell>
          <cell r="D1374">
            <v>0</v>
          </cell>
        </row>
        <row r="1375">
          <cell r="A1375" t="str">
            <v>20-100011621</v>
          </cell>
          <cell r="B1375" t="str">
            <v>Ham Smoked Leg Bone In</v>
          </cell>
          <cell r="C1375" t="str">
            <v>KG</v>
          </cell>
          <cell r="D1375">
            <v>0</v>
          </cell>
        </row>
        <row r="1376">
          <cell r="A1376" t="str">
            <v>20-100011623</v>
          </cell>
          <cell r="B1376" t="str">
            <v>Ham Steak Red Chain</v>
          </cell>
          <cell r="C1376" t="str">
            <v>KG</v>
          </cell>
          <cell r="D1376">
            <v>0</v>
          </cell>
        </row>
        <row r="1377">
          <cell r="A1377" t="str">
            <v>20-100011625</v>
          </cell>
          <cell r="B1377" t="str">
            <v>Sopresso Del Nonno Mild</v>
          </cell>
          <cell r="C1377" t="str">
            <v>KG</v>
          </cell>
          <cell r="D1377">
            <v>0</v>
          </cell>
        </row>
        <row r="1378">
          <cell r="A1378" t="str">
            <v>20-100011627</v>
          </cell>
          <cell r="B1378" t="str">
            <v>Lamb Leg #234 Boneless Netted PnO Aus</v>
          </cell>
          <cell r="C1378" t="str">
            <v>KG</v>
          </cell>
          <cell r="D1378">
            <v>0</v>
          </cell>
        </row>
        <row r="1379">
          <cell r="A1379" t="str">
            <v>20-100011629</v>
          </cell>
          <cell r="B1379" t="str">
            <v>Pork Leg Shank Retained Easy Carve</v>
          </cell>
          <cell r="C1379" t="str">
            <v>KG</v>
          </cell>
          <cell r="D1379">
            <v>0</v>
          </cell>
        </row>
        <row r="1380">
          <cell r="A1380" t="str">
            <v>20-100011630</v>
          </cell>
          <cell r="B1380" t="str">
            <v>Beef - Burger Pattie Premium Seasoned Pre-cooked 85Gm PnO Aus</v>
          </cell>
          <cell r="C1380" t="str">
            <v>EA</v>
          </cell>
          <cell r="D1380">
            <v>0</v>
          </cell>
        </row>
        <row r="1381">
          <cell r="A1381" t="str">
            <v>20-100011631</v>
          </cell>
          <cell r="B1381" t="str">
            <v>BEEF STRIPLOIN BNLS, HAM 2143 12MM TRIM 25MM TAILYPS, YP, PRS</v>
          </cell>
          <cell r="C1381" t="str">
            <v>KG</v>
          </cell>
          <cell r="D1381">
            <v>0</v>
          </cell>
        </row>
        <row r="1382">
          <cell r="A1382" t="str">
            <v>20-100011632</v>
          </cell>
          <cell r="B1382" t="str">
            <v>Beef Cube (Ribeye) Roll NAMP112 Grain Fed 110 Day Vacuum Pack PnO Aus</v>
          </cell>
          <cell r="C1382" t="str">
            <v>KG</v>
          </cell>
          <cell r="D1382">
            <v>0</v>
          </cell>
        </row>
        <row r="1383">
          <cell r="A1383" t="str">
            <v>20-100011634</v>
          </cell>
          <cell r="B1383" t="str">
            <v>Beef Ribeye - Cube Roll HAM 2240 YPS,YP, PRS GFYG 120 days MRS 3/4</v>
          </cell>
          <cell r="C1383" t="str">
            <v>KG</v>
          </cell>
          <cell r="D1383">
            <v>0</v>
          </cell>
        </row>
        <row r="1384">
          <cell r="A1384" t="str">
            <v>20-100011636</v>
          </cell>
          <cell r="B1384" t="str">
            <v>Cracker Prawn Individual 200g</v>
          </cell>
          <cell r="C1384" t="str">
            <v>EA</v>
          </cell>
          <cell r="D1384">
            <v>0</v>
          </cell>
        </row>
        <row r="1385">
          <cell r="A1385" t="str">
            <v>20-100011637</v>
          </cell>
          <cell r="B1385" t="str">
            <v>Cones Waffle #3 288/cs</v>
          </cell>
          <cell r="C1385" t="str">
            <v>CS</v>
          </cell>
          <cell r="D1385">
            <v>32.424746075715603</v>
          </cell>
        </row>
        <row r="1386">
          <cell r="A1386" t="str">
            <v>20-100011638</v>
          </cell>
          <cell r="B1386" t="str">
            <v>Cones Waffle #8 210/cs</v>
          </cell>
          <cell r="C1386" t="str">
            <v>CS</v>
          </cell>
          <cell r="D1386">
            <v>25.9709</v>
          </cell>
        </row>
        <row r="1387">
          <cell r="A1387" t="str">
            <v>20-100011639</v>
          </cell>
          <cell r="B1387" t="str">
            <v>Chocolate Fudge 1.25kg</v>
          </cell>
          <cell r="C1387" t="str">
            <v>EA</v>
          </cell>
          <cell r="D1387">
            <v>0</v>
          </cell>
        </row>
        <row r="1388">
          <cell r="A1388" t="str">
            <v>20-100011640</v>
          </cell>
          <cell r="B1388" t="str">
            <v>Caramel Fudge 1.25kg</v>
          </cell>
          <cell r="C1388" t="str">
            <v>EA</v>
          </cell>
          <cell r="D1388">
            <v>0</v>
          </cell>
        </row>
        <row r="1389">
          <cell r="A1389" t="str">
            <v>20-100011641</v>
          </cell>
          <cell r="B1389" t="str">
            <v>Topping Strawberry 3L</v>
          </cell>
          <cell r="C1389" t="str">
            <v>LT</v>
          </cell>
          <cell r="D1389">
            <v>0</v>
          </cell>
        </row>
        <row r="1390">
          <cell r="A1390" t="str">
            <v>20-100011642</v>
          </cell>
          <cell r="B1390" t="str">
            <v>Topping Banana 3L</v>
          </cell>
          <cell r="C1390" t="str">
            <v>LT</v>
          </cell>
          <cell r="D1390">
            <v>0</v>
          </cell>
        </row>
        <row r="1391">
          <cell r="A1391" t="str">
            <v>20-100011643</v>
          </cell>
          <cell r="B1391" t="str">
            <v>Topping Chocolate 3L</v>
          </cell>
          <cell r="C1391" t="str">
            <v>LT</v>
          </cell>
          <cell r="D1391">
            <v>0</v>
          </cell>
        </row>
        <row r="1392">
          <cell r="A1392" t="str">
            <v>20-100011644</v>
          </cell>
          <cell r="B1392" t="str">
            <v>Topping Vanilla 3L</v>
          </cell>
          <cell r="C1392" t="str">
            <v>LT</v>
          </cell>
          <cell r="D1392">
            <v>0</v>
          </cell>
        </row>
        <row r="1393">
          <cell r="A1393" t="str">
            <v>20-100011645</v>
          </cell>
          <cell r="B1393" t="str">
            <v>Powder Icy Latte Cappuchillo 1kg</v>
          </cell>
          <cell r="C1393" t="str">
            <v>EA</v>
          </cell>
          <cell r="D1393">
            <v>0</v>
          </cell>
        </row>
        <row r="1394">
          <cell r="A1394" t="str">
            <v>20-100011646</v>
          </cell>
          <cell r="B1394" t="str">
            <v>Powder Icy Mocha Mochachillo 1kg</v>
          </cell>
          <cell r="C1394" t="str">
            <v>EA</v>
          </cell>
          <cell r="D1394">
            <v>0</v>
          </cell>
        </row>
        <row r="1395">
          <cell r="A1395" t="str">
            <v>20-100011647</v>
          </cell>
          <cell r="B1395" t="str">
            <v>Vitamin C 1kg</v>
          </cell>
          <cell r="C1395" t="str">
            <v>EA</v>
          </cell>
          <cell r="D1395">
            <v>0</v>
          </cell>
        </row>
        <row r="1396">
          <cell r="A1396" t="str">
            <v>20-100011648</v>
          </cell>
          <cell r="B1396" t="str">
            <v>General Tonic 1kg</v>
          </cell>
          <cell r="C1396" t="str">
            <v>EA</v>
          </cell>
          <cell r="D1396">
            <v>0</v>
          </cell>
        </row>
        <row r="1397">
          <cell r="A1397" t="str">
            <v>20-100011651</v>
          </cell>
          <cell r="B1397" t="str">
            <v>Ginko Biloba 1kg</v>
          </cell>
          <cell r="C1397" t="str">
            <v>EA</v>
          </cell>
          <cell r="D1397">
            <v>0</v>
          </cell>
        </row>
        <row r="1398">
          <cell r="A1398" t="str">
            <v>20-100011653</v>
          </cell>
          <cell r="B1398" t="str">
            <v>Powder Vinegar Sushi 75g</v>
          </cell>
          <cell r="C1398" t="str">
            <v>EA</v>
          </cell>
          <cell r="D1398">
            <v>3.0619877812546568</v>
          </cell>
        </row>
        <row r="1399">
          <cell r="A1399" t="str">
            <v>20-100011654</v>
          </cell>
          <cell r="B1399" t="str">
            <v>Bean Curd Inari 900Gm</v>
          </cell>
          <cell r="C1399" t="str">
            <v>EA</v>
          </cell>
          <cell r="D1399">
            <v>10.93</v>
          </cell>
        </row>
        <row r="1400">
          <cell r="A1400" t="str">
            <v>20-100011656</v>
          </cell>
          <cell r="B1400" t="str">
            <v>Powder Chocolate</v>
          </cell>
          <cell r="C1400" t="str">
            <v>KG</v>
          </cell>
          <cell r="D1400">
            <v>0</v>
          </cell>
        </row>
        <row r="1401">
          <cell r="A1401" t="str">
            <v>20-100011657</v>
          </cell>
          <cell r="B1401" t="str">
            <v>Powder Espresso</v>
          </cell>
          <cell r="C1401" t="str">
            <v>KG</v>
          </cell>
          <cell r="D1401">
            <v>0</v>
          </cell>
        </row>
        <row r="1402">
          <cell r="A1402" t="str">
            <v>20-100011658</v>
          </cell>
          <cell r="B1402" t="str">
            <v>Caramel Fudge 1kg</v>
          </cell>
          <cell r="C1402" t="str">
            <v>EA</v>
          </cell>
          <cell r="D1402">
            <v>0</v>
          </cell>
        </row>
        <row r="1403">
          <cell r="A1403" t="str">
            <v>20-100011659</v>
          </cell>
          <cell r="B1403" t="str">
            <v>Choc White Fudge 1kg</v>
          </cell>
          <cell r="C1403" t="str">
            <v>EA</v>
          </cell>
          <cell r="D1403">
            <v>0</v>
          </cell>
        </row>
        <row r="1404">
          <cell r="A1404" t="str">
            <v>20-100011660</v>
          </cell>
          <cell r="B1404" t="str">
            <v>Topping Vanilla 3L</v>
          </cell>
          <cell r="C1404" t="str">
            <v>LT</v>
          </cell>
          <cell r="D1404">
            <v>0</v>
          </cell>
        </row>
        <row r="1405">
          <cell r="A1405" t="str">
            <v>20-100011661</v>
          </cell>
          <cell r="B1405" t="str">
            <v>Syrup Hazelnut 750ml</v>
          </cell>
          <cell r="C1405" t="str">
            <v>EA</v>
          </cell>
          <cell r="D1405">
            <v>0</v>
          </cell>
        </row>
        <row r="1406">
          <cell r="A1406" t="str">
            <v>20-100011662</v>
          </cell>
          <cell r="B1406" t="str">
            <v>Topping Choc a Lot 5Kg</v>
          </cell>
          <cell r="C1406" t="str">
            <v>EA</v>
          </cell>
          <cell r="D1406">
            <v>0</v>
          </cell>
        </row>
        <row r="1407">
          <cell r="A1407" t="str">
            <v>20-100011663</v>
          </cell>
          <cell r="B1407" t="str">
            <v>Fettuccine Tri Colour</v>
          </cell>
          <cell r="C1407" t="str">
            <v>KG</v>
          </cell>
          <cell r="D1407">
            <v>5.2067600000000001</v>
          </cell>
        </row>
        <row r="1408">
          <cell r="A1408" t="str">
            <v>20-100011664</v>
          </cell>
          <cell r="B1408" t="str">
            <v>Rice Jasmine</v>
          </cell>
          <cell r="C1408" t="str">
            <v>KG</v>
          </cell>
          <cell r="D1408">
            <v>1.1086971850296539</v>
          </cell>
        </row>
        <row r="1409">
          <cell r="A1409" t="str">
            <v>20-100011665</v>
          </cell>
          <cell r="B1409" t="str">
            <v>Taglierini (Tagliolini/Tonnarelli)</v>
          </cell>
          <cell r="C1409" t="str">
            <v>KG</v>
          </cell>
          <cell r="D1409">
            <v>0</v>
          </cell>
        </row>
        <row r="1410">
          <cell r="A1410" t="str">
            <v>20-100011666</v>
          </cell>
          <cell r="B1410" t="str">
            <v>Noodles Thick (Crew) 500g</v>
          </cell>
          <cell r="C1410" t="str">
            <v>EA</v>
          </cell>
          <cell r="D1410">
            <v>1.9673465814584608</v>
          </cell>
        </row>
        <row r="1411">
          <cell r="A1411" t="str">
            <v>20-100011667</v>
          </cell>
          <cell r="B1411" t="str">
            <v>Noodles Thin (Crew) 375g</v>
          </cell>
          <cell r="C1411" t="str">
            <v>EA</v>
          </cell>
          <cell r="D1411">
            <v>0</v>
          </cell>
        </row>
        <row r="1412">
          <cell r="A1412" t="str">
            <v>20-100011668</v>
          </cell>
          <cell r="B1412" t="str">
            <v>Jelly Pineapple</v>
          </cell>
          <cell r="C1412" t="str">
            <v>KG</v>
          </cell>
          <cell r="D1412">
            <v>2.1266666666666665</v>
          </cell>
        </row>
        <row r="1413">
          <cell r="A1413" t="str">
            <v>20-100011669</v>
          </cell>
          <cell r="B1413" t="str">
            <v>Jelly Lime</v>
          </cell>
          <cell r="C1413" t="str">
            <v>KG</v>
          </cell>
          <cell r="D1413">
            <v>2.2852777777777775</v>
          </cell>
        </row>
        <row r="1414">
          <cell r="A1414" t="str">
            <v>20-100011670</v>
          </cell>
          <cell r="B1414" t="str">
            <v>Flour Super Sponge Mix51</v>
          </cell>
          <cell r="C1414" t="str">
            <v>KG</v>
          </cell>
          <cell r="D1414">
            <v>0</v>
          </cell>
        </row>
        <row r="1415">
          <cell r="A1415" t="str">
            <v>20-100011671</v>
          </cell>
          <cell r="B1415" t="str">
            <v>Pudding Mix Chocolate</v>
          </cell>
          <cell r="C1415" t="str">
            <v>KG</v>
          </cell>
          <cell r="D1415">
            <v>0</v>
          </cell>
        </row>
        <row r="1416">
          <cell r="A1416" t="str">
            <v>20-100011672</v>
          </cell>
          <cell r="B1416" t="str">
            <v>Pudding Mix Strawberry</v>
          </cell>
          <cell r="C1416" t="str">
            <v>KG</v>
          </cell>
          <cell r="D1416">
            <v>0</v>
          </cell>
        </row>
        <row r="1417">
          <cell r="A1417" t="str">
            <v>20-100011673</v>
          </cell>
          <cell r="B1417" t="str">
            <v>Syrup Corn Light 470ml</v>
          </cell>
          <cell r="C1417" t="str">
            <v>EA</v>
          </cell>
          <cell r="D1417">
            <v>5.8144444444444447</v>
          </cell>
        </row>
        <row r="1418">
          <cell r="A1418" t="str">
            <v>20-100011674</v>
          </cell>
          <cell r="B1418" t="str">
            <v>Pavlova Mix</v>
          </cell>
          <cell r="C1418" t="str">
            <v>KG</v>
          </cell>
          <cell r="D1418">
            <v>50.673333333333339</v>
          </cell>
        </row>
        <row r="1419">
          <cell r="A1419" t="str">
            <v>20-100011675</v>
          </cell>
          <cell r="B1419" t="str">
            <v>Custard Sugar Free Bavarian Supreme</v>
          </cell>
          <cell r="C1419" t="str">
            <v>KG</v>
          </cell>
          <cell r="D1419">
            <v>0</v>
          </cell>
        </row>
        <row r="1420">
          <cell r="A1420" t="str">
            <v>20-100011676</v>
          </cell>
          <cell r="B1420" t="str">
            <v>Chicken Breast Nuggets 100%</v>
          </cell>
          <cell r="C1420" t="str">
            <v>KG</v>
          </cell>
          <cell r="D1420">
            <v>0</v>
          </cell>
        </row>
        <row r="1421">
          <cell r="A1421" t="str">
            <v>20-100011677</v>
          </cell>
          <cell r="B1421" t="str">
            <v>Chicken No 18 Grade A PnO Aus</v>
          </cell>
          <cell r="C1421" t="str">
            <v>KG</v>
          </cell>
          <cell r="D1421">
            <v>0</v>
          </cell>
        </row>
        <row r="1422">
          <cell r="A1422" t="str">
            <v>20-100011678</v>
          </cell>
          <cell r="B1422" t="str">
            <v>Pie Beef</v>
          </cell>
          <cell r="C1422" t="str">
            <v>EA</v>
          </cell>
          <cell r="D1422">
            <v>1.08643115942029</v>
          </cell>
        </row>
        <row r="1423">
          <cell r="A1423" t="str">
            <v>20-100011679</v>
          </cell>
          <cell r="B1423" t="str">
            <v>Pie Chicken and Vegetable</v>
          </cell>
          <cell r="C1423" t="str">
            <v>EA</v>
          </cell>
          <cell r="D1423">
            <v>1.4293849206349205</v>
          </cell>
        </row>
        <row r="1424">
          <cell r="A1424" t="str">
            <v>20-100011680</v>
          </cell>
          <cell r="B1424" t="str">
            <v>Pie Pepper Steak (Szechuan)</v>
          </cell>
          <cell r="C1424" t="str">
            <v>EA</v>
          </cell>
          <cell r="D1424">
            <v>1.268537037037037</v>
          </cell>
        </row>
        <row r="1425">
          <cell r="A1425" t="str">
            <v>20-100011681</v>
          </cell>
          <cell r="B1425" t="str">
            <v>Pastie Vegetable</v>
          </cell>
          <cell r="C1425" t="str">
            <v>EA</v>
          </cell>
          <cell r="D1425">
            <v>1.114560878243513</v>
          </cell>
        </row>
        <row r="1426">
          <cell r="A1426" t="str">
            <v>20-100011682</v>
          </cell>
          <cell r="B1426" t="str">
            <v>Pie Beef Cheese and Bacon</v>
          </cell>
          <cell r="C1426" t="str">
            <v>EA</v>
          </cell>
          <cell r="D1426">
            <v>1.3973796296296299</v>
          </cell>
        </row>
        <row r="1427">
          <cell r="A1427" t="str">
            <v>20-100011683</v>
          </cell>
          <cell r="B1427" t="str">
            <v>Pie Sheperds Beef and Potato</v>
          </cell>
          <cell r="C1427" t="str">
            <v>EA</v>
          </cell>
          <cell r="D1427">
            <v>1.1440000000000001</v>
          </cell>
        </row>
        <row r="1428">
          <cell r="A1428" t="str">
            <v>20-100011684</v>
          </cell>
          <cell r="B1428" t="str">
            <v>Pie Beef and Onion</v>
          </cell>
          <cell r="C1428" t="str">
            <v>EA</v>
          </cell>
          <cell r="D1428">
            <v>1.1675980392156862</v>
          </cell>
        </row>
        <row r="1429">
          <cell r="A1429" t="str">
            <v>20-100011685</v>
          </cell>
          <cell r="B1429" t="str">
            <v>Sausage Roll</v>
          </cell>
          <cell r="C1429" t="str">
            <v>EA</v>
          </cell>
          <cell r="D1429">
            <v>2.8330434782608696</v>
          </cell>
        </row>
        <row r="1430">
          <cell r="A1430" t="str">
            <v>20-100011686</v>
          </cell>
          <cell r="B1430" t="str">
            <v>Soup Ox Tail</v>
          </cell>
          <cell r="C1430" t="str">
            <v>EA</v>
          </cell>
          <cell r="D1430">
            <v>0</v>
          </cell>
        </row>
        <row r="1431">
          <cell r="A1431" t="str">
            <v>20-100011687</v>
          </cell>
          <cell r="B1431" t="str">
            <v>Soup Asparagus</v>
          </cell>
          <cell r="C1431" t="str">
            <v>EA</v>
          </cell>
          <cell r="D1431">
            <v>0</v>
          </cell>
        </row>
        <row r="1432">
          <cell r="A1432" t="str">
            <v>20-100011688</v>
          </cell>
          <cell r="B1432" t="str">
            <v>Soup Celery</v>
          </cell>
          <cell r="C1432" t="str">
            <v>EA</v>
          </cell>
          <cell r="D1432">
            <v>0</v>
          </cell>
        </row>
        <row r="1433">
          <cell r="A1433" t="str">
            <v>20-100011689</v>
          </cell>
          <cell r="B1433" t="str">
            <v>Soup Chicken Noodle</v>
          </cell>
          <cell r="C1433" t="str">
            <v>EA</v>
          </cell>
          <cell r="D1433">
            <v>23.746576576576576</v>
          </cell>
        </row>
        <row r="1434">
          <cell r="A1434" t="str">
            <v>20-100011690</v>
          </cell>
          <cell r="B1434" t="str">
            <v>Soup Cream of Chicken</v>
          </cell>
          <cell r="C1434" t="str">
            <v>EA</v>
          </cell>
          <cell r="D1434">
            <v>0</v>
          </cell>
        </row>
        <row r="1435">
          <cell r="A1435" t="str">
            <v>20-100011692</v>
          </cell>
          <cell r="B1435" t="str">
            <v>Soup Mushroom</v>
          </cell>
          <cell r="C1435" t="str">
            <v>EA</v>
          </cell>
          <cell r="D1435">
            <v>0</v>
          </cell>
        </row>
        <row r="1436">
          <cell r="A1436" t="str">
            <v>20-100011693</v>
          </cell>
          <cell r="B1436" t="str">
            <v>Soup Pea and Ham</v>
          </cell>
          <cell r="C1436" t="str">
            <v>EA</v>
          </cell>
          <cell r="D1436">
            <v>0</v>
          </cell>
        </row>
        <row r="1437">
          <cell r="A1437" t="str">
            <v>20-100011694</v>
          </cell>
          <cell r="B1437" t="str">
            <v>Soup Tomato</v>
          </cell>
          <cell r="C1437" t="str">
            <v>EA</v>
          </cell>
          <cell r="D1437">
            <v>0</v>
          </cell>
        </row>
        <row r="1438">
          <cell r="A1438" t="str">
            <v>20-100011695</v>
          </cell>
          <cell r="B1438" t="str">
            <v>Cereal Gluten Free</v>
          </cell>
          <cell r="C1438" t="str">
            <v>EA</v>
          </cell>
          <cell r="D1438">
            <v>3.7382196969696975</v>
          </cell>
        </row>
        <row r="1439">
          <cell r="A1439" t="str">
            <v>20-100011696</v>
          </cell>
          <cell r="B1439" t="str">
            <v>Cake Mix Gluten Free</v>
          </cell>
          <cell r="C1439" t="str">
            <v>KG</v>
          </cell>
          <cell r="D1439">
            <v>5.7331655129011949</v>
          </cell>
        </row>
        <row r="1440">
          <cell r="A1440" t="str">
            <v>20-100011698</v>
          </cell>
          <cell r="B1440" t="str">
            <v>Beans Black Salted 375g</v>
          </cell>
          <cell r="C1440" t="str">
            <v>EA</v>
          </cell>
          <cell r="D1440">
            <v>0</v>
          </cell>
        </row>
        <row r="1441">
          <cell r="A1441" t="str">
            <v>20-100011699</v>
          </cell>
          <cell r="B1441" t="str">
            <v>Seasoning Euroma Flavour 3kg</v>
          </cell>
          <cell r="C1441" t="str">
            <v>EA</v>
          </cell>
          <cell r="D1441">
            <v>0</v>
          </cell>
        </row>
        <row r="1442">
          <cell r="A1442" t="str">
            <v>20-100011700</v>
          </cell>
          <cell r="B1442" t="str">
            <v>Seasoning Hamburger 600g</v>
          </cell>
          <cell r="C1442" t="str">
            <v>EA</v>
          </cell>
          <cell r="D1442">
            <v>0</v>
          </cell>
        </row>
        <row r="1443">
          <cell r="A1443" t="str">
            <v>20-100011701</v>
          </cell>
          <cell r="B1443" t="str">
            <v>Seasoning Lemon Pepper 500g</v>
          </cell>
          <cell r="C1443" t="str">
            <v>EA</v>
          </cell>
          <cell r="D1443">
            <v>0</v>
          </cell>
        </row>
        <row r="1444">
          <cell r="A1444" t="str">
            <v>20-100011702</v>
          </cell>
          <cell r="B1444" t="str">
            <v>Booster Seafood No MSG 900g</v>
          </cell>
          <cell r="C1444" t="str">
            <v>EA</v>
          </cell>
          <cell r="D1444">
            <v>0</v>
          </cell>
        </row>
        <row r="1445">
          <cell r="A1445" t="str">
            <v>20-100011703</v>
          </cell>
          <cell r="B1445" t="str">
            <v>Booster Mushroom</v>
          </cell>
          <cell r="C1445" t="str">
            <v>KG</v>
          </cell>
          <cell r="D1445">
            <v>0</v>
          </cell>
        </row>
        <row r="1446">
          <cell r="A1446" t="str">
            <v>20-100011704</v>
          </cell>
          <cell r="B1446" t="str">
            <v>Coconut Powder Nestle</v>
          </cell>
          <cell r="C1446" t="str">
            <v>KG</v>
          </cell>
          <cell r="D1446">
            <v>9.2603333333333335</v>
          </cell>
        </row>
        <row r="1447">
          <cell r="A1447" t="str">
            <v>20-100011705</v>
          </cell>
          <cell r="B1447" t="str">
            <v>Saffron Imitation 500g</v>
          </cell>
          <cell r="C1447" t="str">
            <v>EA</v>
          </cell>
          <cell r="D1447">
            <v>0</v>
          </cell>
        </row>
        <row r="1448">
          <cell r="A1448" t="str">
            <v>20-100011706</v>
          </cell>
          <cell r="B1448" t="str">
            <v>Booster Vegetable No MSG 2kg</v>
          </cell>
          <cell r="C1448" t="str">
            <v>KG</v>
          </cell>
          <cell r="D1448">
            <v>0</v>
          </cell>
        </row>
        <row r="1449">
          <cell r="A1449" t="str">
            <v>20-100011707</v>
          </cell>
          <cell r="B1449" t="str">
            <v>Anise Star</v>
          </cell>
          <cell r="C1449" t="str">
            <v>KG</v>
          </cell>
          <cell r="D1449">
            <v>13.109819639278557</v>
          </cell>
        </row>
        <row r="1450">
          <cell r="A1450" t="str">
            <v>20-100011708</v>
          </cell>
          <cell r="B1450" t="str">
            <v>Salt Rock</v>
          </cell>
          <cell r="C1450" t="str">
            <v>KG</v>
          </cell>
          <cell r="D1450">
            <v>0.25833333333333336</v>
          </cell>
        </row>
        <row r="1451">
          <cell r="A1451" t="str">
            <v>20-100011709</v>
          </cell>
          <cell r="B1451" t="str">
            <v>Bay Leaves</v>
          </cell>
          <cell r="C1451" t="str">
            <v>KG</v>
          </cell>
          <cell r="D1451">
            <v>0</v>
          </cell>
        </row>
        <row r="1452">
          <cell r="A1452" t="str">
            <v>20-100011710</v>
          </cell>
          <cell r="B1452" t="str">
            <v>Herb, Oregano Bulk Fresh</v>
          </cell>
          <cell r="C1452" t="str">
            <v>KG</v>
          </cell>
          <cell r="D1452">
            <v>8.8235294117647047</v>
          </cell>
        </row>
        <row r="1453">
          <cell r="A1453" t="str">
            <v>20-100011711</v>
          </cell>
          <cell r="B1453" t="str">
            <v>Peas, Snow, Medium, Fresh, US No.1</v>
          </cell>
          <cell r="C1453" t="str">
            <v>KG</v>
          </cell>
          <cell r="D1453">
            <v>5.2612587797823993</v>
          </cell>
        </row>
        <row r="1454">
          <cell r="A1454" t="str">
            <v>20-100011712</v>
          </cell>
          <cell r="B1454" t="str">
            <v>Beans Whole Baby</v>
          </cell>
          <cell r="C1454" t="str">
            <v>KG</v>
          </cell>
          <cell r="D1454">
            <v>2.3225000000000002</v>
          </cell>
        </row>
        <row r="1455">
          <cell r="A1455" t="str">
            <v>20-100011713</v>
          </cell>
          <cell r="B1455" t="str">
            <v>Beetroot Sliced #10</v>
          </cell>
          <cell r="C1455" t="str">
            <v>EA</v>
          </cell>
          <cell r="D1455">
            <v>4.1937753721244917</v>
          </cell>
        </row>
        <row r="1456">
          <cell r="A1456" t="str">
            <v>20-100011714</v>
          </cell>
          <cell r="B1456" t="str">
            <v>Spinach Chopped Frozen</v>
          </cell>
          <cell r="C1456" t="str">
            <v>KG</v>
          </cell>
          <cell r="D1456">
            <v>2.0076363636363639</v>
          </cell>
        </row>
        <row r="1457">
          <cell r="A1457" t="str">
            <v>20-100011717</v>
          </cell>
          <cell r="B1457" t="str">
            <v>Onion, Bermuda</v>
          </cell>
          <cell r="C1457" t="str">
            <v>KG</v>
          </cell>
          <cell r="D1457">
            <v>1.9018743109151046</v>
          </cell>
        </row>
        <row r="1458">
          <cell r="A1458" t="str">
            <v>20-100011718</v>
          </cell>
          <cell r="B1458" t="str">
            <v>Potato, Pontiac, Size A</v>
          </cell>
          <cell r="C1458" t="str">
            <v>KG</v>
          </cell>
          <cell r="D1458">
            <v>0</v>
          </cell>
        </row>
        <row r="1459">
          <cell r="A1459" t="str">
            <v>20-100012023</v>
          </cell>
          <cell r="B1459" t="str">
            <v>Mozzarella Diced For Pizza</v>
          </cell>
          <cell r="C1459" t="str">
            <v>KG</v>
          </cell>
          <cell r="D1459">
            <v>3.3309688601955547</v>
          </cell>
        </row>
        <row r="1460">
          <cell r="A1460" t="str">
            <v>20-100012032</v>
          </cell>
          <cell r="B1460" t="str">
            <v>Prawn Whole Cooked 16-20Ct PnO Aus</v>
          </cell>
          <cell r="C1460" t="str">
            <v>KG</v>
          </cell>
          <cell r="D1460">
            <v>0</v>
          </cell>
        </row>
        <row r="1461">
          <cell r="A1461" t="str">
            <v>20-100012068</v>
          </cell>
          <cell r="B1461" t="str">
            <v>Plantain, Green / Half Ripe, Medium</v>
          </cell>
          <cell r="C1461" t="str">
            <v>KG</v>
          </cell>
          <cell r="D1461">
            <v>1.2413342907500489</v>
          </cell>
        </row>
        <row r="1462">
          <cell r="A1462" t="str">
            <v>20-100012069</v>
          </cell>
          <cell r="B1462" t="str">
            <v>Mango Cheeks Frozen</v>
          </cell>
          <cell r="C1462" t="str">
            <v>KG</v>
          </cell>
          <cell r="D1462">
            <v>3.0955962341691401</v>
          </cell>
        </row>
        <row r="1463">
          <cell r="A1463" t="str">
            <v>20-100012084</v>
          </cell>
          <cell r="B1463" t="str">
            <v>Olives Black Spanish</v>
          </cell>
          <cell r="C1463" t="str">
            <v>BTL</v>
          </cell>
          <cell r="D1463">
            <v>0</v>
          </cell>
        </row>
        <row r="1464">
          <cell r="A1464" t="str">
            <v>20-100012110</v>
          </cell>
          <cell r="B1464" t="str">
            <v>Oysters MED Syd Rock A Grade PnO Aus</v>
          </cell>
          <cell r="C1464" t="str">
            <v>DZ</v>
          </cell>
          <cell r="D1464">
            <v>13.558879999999998</v>
          </cell>
        </row>
        <row r="1465">
          <cell r="A1465" t="str">
            <v>20-100012129</v>
          </cell>
          <cell r="B1465" t="str">
            <v>Cereal Rice Krispies Bulk (Kelloggs)</v>
          </cell>
          <cell r="C1465" t="str">
            <v>KG</v>
          </cell>
          <cell r="D1465">
            <v>4.0585637221847604</v>
          </cell>
        </row>
        <row r="1466">
          <cell r="A1466" t="str">
            <v>20-100012167</v>
          </cell>
          <cell r="B1466" t="str">
            <v>Chicken No 7-8 Grade A PnO Aus</v>
          </cell>
          <cell r="C1466" t="str">
            <v>KG</v>
          </cell>
          <cell r="D1466">
            <v>0</v>
          </cell>
        </row>
        <row r="1467">
          <cell r="A1467" t="str">
            <v>20-100012168</v>
          </cell>
          <cell r="B1467" t="str">
            <v>Surimi Immitation Seafood Sticks PnO Aus</v>
          </cell>
          <cell r="C1467" t="str">
            <v>KG</v>
          </cell>
          <cell r="D1467">
            <v>0</v>
          </cell>
        </row>
        <row r="1468">
          <cell r="A1468" t="str">
            <v>20-100012169</v>
          </cell>
          <cell r="B1468" t="str">
            <v>1Lasagna Sheets Dry</v>
          </cell>
          <cell r="C1468" t="str">
            <v>KG</v>
          </cell>
          <cell r="D1468">
            <v>3.7160000000000002</v>
          </cell>
        </row>
        <row r="1469">
          <cell r="A1469" t="str">
            <v>20-100012170</v>
          </cell>
          <cell r="B1469" t="str">
            <v>Prunes Pitted in Juice #10</v>
          </cell>
          <cell r="C1469" t="str">
            <v>EA</v>
          </cell>
          <cell r="D1469">
            <v>12.611666666666666</v>
          </cell>
        </row>
        <row r="1470">
          <cell r="A1470" t="str">
            <v>20-100012958</v>
          </cell>
          <cell r="B1470" t="str">
            <v>Discontinued - Milk UHT Whole Half Pints (250ml) 60 Day Shelf Life USDA GRADE A</v>
          </cell>
          <cell r="C1470" t="str">
            <v>EA</v>
          </cell>
          <cell r="D1470">
            <v>0</v>
          </cell>
        </row>
        <row r="1471">
          <cell r="A1471" t="str">
            <v>20-100012959</v>
          </cell>
          <cell r="B1471" t="str">
            <v>Discontinued - Milk UHT Skim Milk (250ml) 60 Days Shelf Life USDA GRADE A</v>
          </cell>
          <cell r="C1471" t="str">
            <v>EA</v>
          </cell>
          <cell r="D1471">
            <v>0</v>
          </cell>
        </row>
        <row r="1472">
          <cell r="A1472" t="str">
            <v>20-100012960</v>
          </cell>
          <cell r="B1472" t="str">
            <v>Milk UHT Whole Homo 5 Gal Dispenser (19 Lt) USDA GRADE A</v>
          </cell>
          <cell r="C1472" t="str">
            <v>EA</v>
          </cell>
          <cell r="D1472">
            <v>28.9</v>
          </cell>
        </row>
        <row r="1473">
          <cell r="A1473" t="str">
            <v>20-100013021</v>
          </cell>
          <cell r="B1473" t="str">
            <v>Mushroom Dried Forest</v>
          </cell>
          <cell r="C1473" t="str">
            <v>KG</v>
          </cell>
          <cell r="D1473">
            <v>36.383699999999997</v>
          </cell>
        </row>
        <row r="1474">
          <cell r="A1474" t="str">
            <v>20-100013185</v>
          </cell>
          <cell r="B1474" t="str">
            <v>BORFETTINO WITH GRILLED VEGETABLE FILLING (PASTA)</v>
          </cell>
          <cell r="C1474" t="str">
            <v>KG</v>
          </cell>
          <cell r="D1474">
            <v>0</v>
          </cell>
        </row>
        <row r="1475">
          <cell r="A1475" t="str">
            <v>20-100013186</v>
          </cell>
          <cell r="B1475" t="str">
            <v>Spring Roll Wrappers</v>
          </cell>
          <cell r="C1475" t="str">
            <v>KG</v>
          </cell>
          <cell r="D1475">
            <v>2.8854681324110669</v>
          </cell>
        </row>
        <row r="1476">
          <cell r="A1476" t="str">
            <v>20-100013187</v>
          </cell>
          <cell r="B1476" t="str">
            <v>Cabbage Bok Choy Baby, 50 GRM</v>
          </cell>
          <cell r="C1476" t="str">
            <v>KG</v>
          </cell>
          <cell r="D1476">
            <v>1.4951750975154687</v>
          </cell>
        </row>
        <row r="1477">
          <cell r="A1477" t="str">
            <v>20-100013188</v>
          </cell>
          <cell r="B1477" t="str">
            <v>Bun Mix Easter</v>
          </cell>
          <cell r="C1477" t="str">
            <v>KG</v>
          </cell>
          <cell r="D1477">
            <v>0</v>
          </cell>
        </row>
        <row r="1478">
          <cell r="A1478" t="str">
            <v>20-100013189</v>
          </cell>
          <cell r="B1478" t="str">
            <v>Crossing Mix Easter</v>
          </cell>
          <cell r="C1478" t="str">
            <v>KG</v>
          </cell>
          <cell r="D1478">
            <v>0</v>
          </cell>
        </row>
        <row r="1479">
          <cell r="A1479" t="str">
            <v>20-100013190</v>
          </cell>
          <cell r="B1479" t="str">
            <v>Bream Fillet Skin Off Boned 140-170Gm  PnO Aus</v>
          </cell>
          <cell r="C1479" t="str">
            <v>KG</v>
          </cell>
          <cell r="D1479">
            <v>0</v>
          </cell>
        </row>
        <row r="1480">
          <cell r="A1480" t="str">
            <v>20-100013202</v>
          </cell>
          <cell r="B1480" t="str">
            <v>Chocolate Egg Milk Size 6</v>
          </cell>
          <cell r="C1480" t="str">
            <v>EA</v>
          </cell>
          <cell r="D1480">
            <v>0</v>
          </cell>
        </row>
        <row r="1481">
          <cell r="A1481" t="str">
            <v>20-100013203</v>
          </cell>
          <cell r="B1481" t="str">
            <v>Chocolate Egg Milk Mini</v>
          </cell>
          <cell r="C1481" t="str">
            <v>KG</v>
          </cell>
          <cell r="D1481">
            <v>0</v>
          </cell>
        </row>
        <row r="1482">
          <cell r="A1482" t="str">
            <v>20-100013204</v>
          </cell>
          <cell r="B1482" t="str">
            <v>Chocolate Bunny Milk 100Gm</v>
          </cell>
          <cell r="C1482" t="str">
            <v>EA</v>
          </cell>
          <cell r="D1482">
            <v>0</v>
          </cell>
        </row>
        <row r="1483">
          <cell r="A1483" t="str">
            <v>20-100013284</v>
          </cell>
          <cell r="B1483" t="str">
            <v>Calvados Busnel for Cooking 750 ML</v>
          </cell>
          <cell r="C1483" t="str">
            <v>BTL</v>
          </cell>
          <cell r="D1483">
            <v>8.1256656017039397</v>
          </cell>
        </row>
        <row r="1484">
          <cell r="A1484" t="str">
            <v>20-100013286</v>
          </cell>
          <cell r="B1484" t="str">
            <v>Lambi Conch All Meat 100% Cleaned (Strombus Gigas)</v>
          </cell>
          <cell r="C1484" t="str">
            <v>KG</v>
          </cell>
          <cell r="D1484">
            <v>0</v>
          </cell>
        </row>
        <row r="1485">
          <cell r="A1485" t="str">
            <v>20-100013287</v>
          </cell>
          <cell r="B1485" t="str">
            <v>Banana Leaves</v>
          </cell>
          <cell r="C1485" t="str">
            <v>EA</v>
          </cell>
          <cell r="D1485">
            <v>1.1591578947368422</v>
          </cell>
        </row>
        <row r="1486">
          <cell r="A1486" t="str">
            <v>20-100013288</v>
          </cell>
          <cell r="B1486" t="str">
            <v>Leaves, Palm Fronds</v>
          </cell>
          <cell r="C1486" t="str">
            <v>EA</v>
          </cell>
          <cell r="D1486">
            <v>6.8214285714285712</v>
          </cell>
        </row>
        <row r="1487">
          <cell r="A1487" t="str">
            <v>20-100013289</v>
          </cell>
          <cell r="B1487" t="str">
            <v>Breadfruit, Fresh</v>
          </cell>
          <cell r="C1487" t="str">
            <v>KG</v>
          </cell>
          <cell r="D1487">
            <v>1.3230429988974641</v>
          </cell>
        </row>
        <row r="1488">
          <cell r="A1488" t="str">
            <v>20-100013296</v>
          </cell>
          <cell r="B1488" t="str">
            <v>Lobster Claws with Arms Scored and Cooked Homarus Americanus)</v>
          </cell>
          <cell r="C1488" t="str">
            <v>KG</v>
          </cell>
          <cell r="D1488">
            <v>19.863384911408641</v>
          </cell>
        </row>
        <row r="1489">
          <cell r="A1489" t="str">
            <v>20-100013297</v>
          </cell>
          <cell r="B1489" t="str">
            <v>Beetroot Red Baby, Top On, Fresh, Raw</v>
          </cell>
          <cell r="C1489" t="str">
            <v>KG</v>
          </cell>
          <cell r="D1489">
            <v>4.9007585335018966</v>
          </cell>
        </row>
        <row r="1490">
          <cell r="A1490" t="str">
            <v>20-100013298</v>
          </cell>
          <cell r="B1490" t="str">
            <v>Ice Cream Waffle Cones Large Colosso Jacketed</v>
          </cell>
          <cell r="C1490" t="str">
            <v>EA</v>
          </cell>
          <cell r="D1490">
            <v>0.23970461095100862</v>
          </cell>
        </row>
        <row r="1491">
          <cell r="A1491" t="str">
            <v>20-100013299</v>
          </cell>
          <cell r="B1491" t="str">
            <v>Dates, Medjool, Fresh</v>
          </cell>
          <cell r="C1491" t="str">
            <v>KG</v>
          </cell>
          <cell r="D1491">
            <v>8.6895555555555557</v>
          </cell>
        </row>
        <row r="1492">
          <cell r="A1492" t="str">
            <v>20-100013300</v>
          </cell>
          <cell r="B1492" t="str">
            <v>Bulk Topping Reeses Peanut Butter Cup</v>
          </cell>
          <cell r="C1492" t="str">
            <v>KG</v>
          </cell>
          <cell r="D1492">
            <v>0</v>
          </cell>
        </row>
        <row r="1493">
          <cell r="A1493" t="str">
            <v>20-100013301</v>
          </cell>
          <cell r="B1493" t="str">
            <v>Bulk Topping M&amp;M Plain</v>
          </cell>
          <cell r="C1493" t="str">
            <v>KG</v>
          </cell>
          <cell r="D1493">
            <v>8.1219990200881931</v>
          </cell>
        </row>
        <row r="1494">
          <cell r="A1494" t="str">
            <v>20-100013302</v>
          </cell>
          <cell r="B1494" t="str">
            <v>Bulk Topping M&amp;M Peanut</v>
          </cell>
          <cell r="C1494" t="str">
            <v>KG</v>
          </cell>
          <cell r="D1494">
            <v>9.5175655616031669</v>
          </cell>
        </row>
        <row r="1495">
          <cell r="A1495" t="str">
            <v>20-100013303</v>
          </cell>
          <cell r="B1495" t="str">
            <v>Bulk Topping Butterfinger</v>
          </cell>
          <cell r="C1495" t="str">
            <v>KG</v>
          </cell>
          <cell r="D1495">
            <v>6.7039215686274511</v>
          </cell>
        </row>
        <row r="1496">
          <cell r="A1496" t="str">
            <v>20-100013304</v>
          </cell>
          <cell r="B1496" t="str">
            <v>Bulk Topping Heath Bar</v>
          </cell>
          <cell r="C1496" t="str">
            <v>KG</v>
          </cell>
          <cell r="D1496">
            <v>9.9732655404297184</v>
          </cell>
        </row>
        <row r="1497">
          <cell r="A1497" t="str">
            <v>20-100013305</v>
          </cell>
          <cell r="B1497" t="str">
            <v>Pulp Guava Frozen</v>
          </cell>
          <cell r="C1497" t="str">
            <v>KG</v>
          </cell>
          <cell r="D1497">
            <v>0</v>
          </cell>
        </row>
        <row r="1498">
          <cell r="A1498" t="str">
            <v>20-100013445</v>
          </cell>
          <cell r="B1498" t="str">
            <v>Onion Rings Gourmet Breaded 5/8 Inch</v>
          </cell>
          <cell r="C1498" t="str">
            <v>KG</v>
          </cell>
          <cell r="D1498">
            <v>5.6691176470588243</v>
          </cell>
        </row>
        <row r="1499">
          <cell r="A1499" t="str">
            <v>20-100013450</v>
          </cell>
          <cell r="B1499" t="str">
            <v>Peanut Sauce 24 oz</v>
          </cell>
          <cell r="C1499" t="str">
            <v>EA</v>
          </cell>
          <cell r="D1499">
            <v>2.9117067402443828</v>
          </cell>
        </row>
        <row r="1500">
          <cell r="A1500" t="str">
            <v>20-100013497</v>
          </cell>
          <cell r="B1500" t="str">
            <v>Melon, Bittermelon - Exotic</v>
          </cell>
          <cell r="C1500" t="str">
            <v>KG</v>
          </cell>
          <cell r="D1500">
            <v>2.1569098949695968</v>
          </cell>
        </row>
        <row r="1501">
          <cell r="A1501" t="str">
            <v>20-100013563</v>
          </cell>
          <cell r="B1501" t="str">
            <v>Baby Food 4 oz (Gerber) Stage 2 Fruits Assorted</v>
          </cell>
          <cell r="C1501" t="str">
            <v>EA</v>
          </cell>
          <cell r="D1501">
            <v>1.0367870036101086</v>
          </cell>
        </row>
        <row r="1502">
          <cell r="A1502" t="str">
            <v>20-100013624</v>
          </cell>
          <cell r="B1502" t="str">
            <v>Butterfish Loins 1-2lb, Skinless, Boneless, IQF, (Lepidocybium Flavobrunneum)</v>
          </cell>
          <cell r="C1502" t="str">
            <v>KG</v>
          </cell>
          <cell r="D1502">
            <v>10.093214965123654</v>
          </cell>
        </row>
        <row r="1503">
          <cell r="A1503" t="str">
            <v>20-100013627</v>
          </cell>
          <cell r="B1503" t="str">
            <v>Haddock Fillet Skin On 12 oz Up (Melanogrammus Aeglefinus)</v>
          </cell>
          <cell r="C1503" t="str">
            <v>KG</v>
          </cell>
          <cell r="D1503">
            <v>6.7255000000000003</v>
          </cell>
        </row>
        <row r="1504">
          <cell r="A1504" t="str">
            <v>20-100013629</v>
          </cell>
          <cell r="B1504" t="str">
            <v>Coffee Espresso Decaffeinated Beans</v>
          </cell>
          <cell r="C1504" t="str">
            <v>KG</v>
          </cell>
          <cell r="D1504">
            <v>9.6044174051051456</v>
          </cell>
        </row>
        <row r="1505">
          <cell r="A1505" t="str">
            <v>20-100013686</v>
          </cell>
          <cell r="B1505" t="str">
            <v>Tuna Loins Yellowfin Skin Off  PnO Aus</v>
          </cell>
          <cell r="C1505" t="str">
            <v>KG</v>
          </cell>
          <cell r="D1505">
            <v>0</v>
          </cell>
        </row>
        <row r="1506">
          <cell r="A1506" t="str">
            <v>20-100013687</v>
          </cell>
          <cell r="B1506" t="str">
            <v>Clam Meat Baby PnO Aus</v>
          </cell>
          <cell r="C1506" t="str">
            <v>KG</v>
          </cell>
          <cell r="D1506">
            <v>0</v>
          </cell>
        </row>
        <row r="1507">
          <cell r="A1507" t="str">
            <v>20-100013689</v>
          </cell>
          <cell r="B1507" t="str">
            <v>Barramundi Fillet Local Skin Off 300-500 Gram (Lates Calcarifer)</v>
          </cell>
          <cell r="C1507" t="str">
            <v>KG</v>
          </cell>
          <cell r="D1507">
            <v>9.2883779938750504</v>
          </cell>
        </row>
        <row r="1508">
          <cell r="A1508" t="str">
            <v>20-100013797</v>
          </cell>
          <cell r="B1508" t="str">
            <v>Beef Ribeye 20-498 180-200Gm Trimmed 25Mm Thick Portion StkHouse VacPk10 PnO Aus</v>
          </cell>
          <cell r="C1508" t="str">
            <v>KG</v>
          </cell>
          <cell r="D1508">
            <v>0</v>
          </cell>
        </row>
        <row r="1509">
          <cell r="A1509" t="str">
            <v>20-100013798</v>
          </cell>
          <cell r="B1509" t="str">
            <v>Beef Ribeye 20-498 80Gm Steak Sandwich Portion Children's Menu VacPk20 PnO Aus</v>
          </cell>
          <cell r="C1509" t="str">
            <v>KG</v>
          </cell>
          <cell r="D1509">
            <v>0</v>
          </cell>
        </row>
        <row r="1510">
          <cell r="A1510" t="str">
            <v>20-100013799</v>
          </cell>
          <cell r="B1510" t="str">
            <v>BEEF STRIPLOIN STEAK 200 GRM, 25 MM, HAM 2142 YPS, YP, PRS GF 100 DAYS</v>
          </cell>
          <cell r="C1510" t="str">
            <v>KG</v>
          </cell>
          <cell r="D1510">
            <v>0</v>
          </cell>
        </row>
        <row r="1511">
          <cell r="A1511" t="str">
            <v>20-100013801</v>
          </cell>
          <cell r="B1511" t="str">
            <v>Beef Top Round Inside NAMP169A HAM2001 Pot Roast 4" Middle Cut Netted PnO Aus</v>
          </cell>
          <cell r="C1511" t="str">
            <v>KG</v>
          </cell>
          <cell r="D1511">
            <v>0</v>
          </cell>
        </row>
        <row r="1512">
          <cell r="A1512" t="str">
            <v>20-100013802</v>
          </cell>
          <cell r="B1512" t="str">
            <v>Beef Strips Teriyaki Top Round Trimmed Lean  7x1x1CM  Vacuum Packed</v>
          </cell>
          <cell r="C1512" t="str">
            <v>KG</v>
          </cell>
          <cell r="D1512">
            <v>0</v>
          </cell>
        </row>
        <row r="1513">
          <cell r="A1513" t="str">
            <v>20-100013804</v>
          </cell>
          <cell r="B1513" t="str">
            <v>Beef Top Round 20-514 2" Strips Stroganoff Trimmed Lean Vacuum Pack 5Kg PnO Aus</v>
          </cell>
          <cell r="C1513" t="str">
            <v>KG</v>
          </cell>
          <cell r="D1513">
            <v>0</v>
          </cell>
        </row>
        <row r="1514">
          <cell r="A1514" t="str">
            <v>20-100013805</v>
          </cell>
          <cell r="B1514" t="str">
            <v>Beef Top Round 20-514 25Mm Cubed Lean Vacuum Pack 5Kg PnO Aus</v>
          </cell>
          <cell r="C1514" t="str">
            <v>KG</v>
          </cell>
          <cell r="D1514">
            <v>0</v>
          </cell>
        </row>
        <row r="1515">
          <cell r="A1515" t="str">
            <v>20-100013806</v>
          </cell>
          <cell r="B1515" t="str">
            <v>Beef Top Round 20-514 2" Thin Strips Fajita Trimmed Lean Vacuum Pack 5Kg PnO Aus</v>
          </cell>
          <cell r="C1515" t="str">
            <v>KG</v>
          </cell>
          <cell r="D1515">
            <v>0</v>
          </cell>
        </row>
        <row r="1516">
          <cell r="A1516" t="str">
            <v>20-100013808</v>
          </cell>
          <cell r="B1516" t="str">
            <v>Beef Chuck &amp; Blade 20-13831 Mince 3/8 Grade 80% VL Premium VacPk 5Kg PnO Aus</v>
          </cell>
          <cell r="C1516" t="str">
            <v>KG</v>
          </cell>
          <cell r="D1516">
            <v>0</v>
          </cell>
        </row>
        <row r="1517">
          <cell r="A1517" t="str">
            <v>20-100013809</v>
          </cell>
          <cell r="B1517" t="str">
            <v>Beef Chuck &amp; Blade Mince 1/8 Grade 80% VL Premium VacPk 5Kg PnO Aus</v>
          </cell>
          <cell r="C1517" t="str">
            <v>KG</v>
          </cell>
          <cell r="D1517">
            <v>0</v>
          </cell>
        </row>
        <row r="1518">
          <cell r="A1518" t="str">
            <v>20-100013810</v>
          </cell>
          <cell r="B1518" t="str">
            <v>Veal Breast Bone Out Trimmed Savoury Stuffed &amp; Netted 4" Diameter PnO Aus</v>
          </cell>
          <cell r="C1518" t="str">
            <v>KG</v>
          </cell>
          <cell r="D1518">
            <v>0</v>
          </cell>
        </row>
        <row r="1519">
          <cell r="A1519" t="str">
            <v>20-100013814</v>
          </cell>
          <cell r="B1519" t="str">
            <v>Pork Loin 20-13829 60Gm Schnitzel Tenderised Portion LayerPack PnO Aus</v>
          </cell>
          <cell r="C1519" t="str">
            <v>KG</v>
          </cell>
          <cell r="D1519">
            <v>0</v>
          </cell>
        </row>
        <row r="1520">
          <cell r="A1520" t="str">
            <v>20-100013815</v>
          </cell>
          <cell r="B1520" t="str">
            <v>Pork Loin 20-13829 1.5" Diced Vacuum Pack 4x5Kg PnO Aus</v>
          </cell>
          <cell r="C1520" t="str">
            <v>KG</v>
          </cell>
          <cell r="D1520">
            <v>0</v>
          </cell>
        </row>
        <row r="1521">
          <cell r="A1521" t="str">
            <v>20-100013816</v>
          </cell>
          <cell r="B1521" t="str">
            <v>Pork Tenderloin 20-1616 80Gm Medallions Portions Trimmed Layer Pack PnO Aus</v>
          </cell>
          <cell r="C1521" t="str">
            <v>KG</v>
          </cell>
          <cell r="D1521">
            <v>6.5198214285714284</v>
          </cell>
        </row>
        <row r="1522">
          <cell r="A1522" t="str">
            <v>20-100013817</v>
          </cell>
          <cell r="B1522" t="str">
            <v>Turkey 8.5-10Kg Netted 100% Bone Out Skin On Breast &amp; Thigh PnO Aus</v>
          </cell>
          <cell r="C1522" t="str">
            <v>KG</v>
          </cell>
          <cell r="D1522">
            <v>0</v>
          </cell>
        </row>
        <row r="1523">
          <cell r="A1523" t="str">
            <v>20-100013818</v>
          </cell>
          <cell r="B1523" t="str">
            <v>Chicken 20-983 6 Bone In Portions Blast Pack 5Kg PnO Aus</v>
          </cell>
          <cell r="C1523" t="str">
            <v>KG</v>
          </cell>
          <cell r="D1523">
            <v>0</v>
          </cell>
        </row>
        <row r="1524">
          <cell r="A1524" t="str">
            <v>20-100013819</v>
          </cell>
          <cell r="B1524" t="str">
            <v>Chicken 20-983 9 Bone In Portions Blast Pack 5Kg PnO Aus</v>
          </cell>
          <cell r="C1524" t="str">
            <v>KG</v>
          </cell>
          <cell r="D1524">
            <v>0</v>
          </cell>
        </row>
        <row r="1525">
          <cell r="A1525" t="str">
            <v>20-100013820</v>
          </cell>
          <cell r="B1525" t="str">
            <v>Chicken 20-984 Diced Thigh Fillet Skin Off Blast Pack 4x5Kg PnO Aus</v>
          </cell>
          <cell r="C1525" t="str">
            <v>KG</v>
          </cell>
          <cell r="D1525">
            <v>0</v>
          </cell>
        </row>
        <row r="1526">
          <cell r="A1526" t="str">
            <v>20-100013821</v>
          </cell>
          <cell r="B1526" t="str">
            <v>Chicken 20-11677 Tenderloin Blast Pack 4x5Kg PnO Aus</v>
          </cell>
          <cell r="C1526" t="str">
            <v>KG</v>
          </cell>
          <cell r="D1526">
            <v>0</v>
          </cell>
        </row>
        <row r="1527">
          <cell r="A1527" t="str">
            <v>20-100013822</v>
          </cell>
          <cell r="B1527" t="str">
            <v>Chicken 20-984 15-20Gm Uniform Thigh Strips Blast Pack4x5Kg PnO Aus</v>
          </cell>
          <cell r="C1527" t="str">
            <v>KG</v>
          </cell>
          <cell r="D1527">
            <v>0</v>
          </cell>
        </row>
        <row r="1528">
          <cell r="A1528" t="str">
            <v>20-100013823</v>
          </cell>
          <cell r="B1528" t="str">
            <v>Chicken 20-984 140-170Gm Uniform Breast Fillet Skin Off Blast Pack4x5Kg PnO Aus</v>
          </cell>
          <cell r="C1528" t="str">
            <v>KG</v>
          </cell>
          <cell r="D1528">
            <v>0</v>
          </cell>
        </row>
        <row r="1529">
          <cell r="A1529" t="str">
            <v>20-100013824</v>
          </cell>
          <cell r="B1529" t="str">
            <v>Chicken Wingettes &amp; Drummettes Blast Pack 4x5Kg PnO Aus</v>
          </cell>
          <cell r="C1529" t="str">
            <v>KG</v>
          </cell>
          <cell r="D1529">
            <v>0</v>
          </cell>
        </row>
        <row r="1530">
          <cell r="A1530" t="str">
            <v>20-100013825</v>
          </cell>
          <cell r="B1530" t="str">
            <v>Chicken 20-12167 Drumsticks Blast Pack 4x5Kg PnO Aus</v>
          </cell>
          <cell r="C1530" t="str">
            <v>KG</v>
          </cell>
          <cell r="D1530">
            <v>0</v>
          </cell>
        </row>
        <row r="1531">
          <cell r="A1531" t="str">
            <v>20-100013828</v>
          </cell>
          <cell r="B1531" t="str">
            <v>Beef Ox Tail 1-1.5" Portion PnO Aus</v>
          </cell>
          <cell r="C1531" t="str">
            <v>KG</v>
          </cell>
          <cell r="D1531">
            <v>0</v>
          </cell>
        </row>
        <row r="1532">
          <cell r="A1532" t="str">
            <v>20-100013829</v>
          </cell>
          <cell r="B1532" t="str">
            <v>Pork Leg Bone Out NAMP402B 20-26Lbs Fat 1.75" Twinned PnO Aus</v>
          </cell>
          <cell r="C1532" t="str">
            <v>KG</v>
          </cell>
          <cell r="D1532">
            <v>0</v>
          </cell>
        </row>
        <row r="1533">
          <cell r="A1533" t="str">
            <v>20-100013830</v>
          </cell>
          <cell r="B1533" t="str">
            <v>Pork Loin Centre Cut Back Bone Out Short Rib NAMP412A PnO Aus</v>
          </cell>
          <cell r="C1533" t="str">
            <v>KG</v>
          </cell>
          <cell r="D1533">
            <v>0</v>
          </cell>
        </row>
        <row r="1534">
          <cell r="A1534" t="str">
            <v>20-100013831</v>
          </cell>
          <cell r="B1534" t="str">
            <v>Beef Chuck &amp; Blade HAM2250 Boneless Vacuum Pack PnO Aus</v>
          </cell>
          <cell r="C1534" t="str">
            <v>KG</v>
          </cell>
          <cell r="D1534">
            <v>0</v>
          </cell>
        </row>
        <row r="1535">
          <cell r="A1535" t="str">
            <v>20-100013832</v>
          </cell>
          <cell r="B1535" t="str">
            <v>Lamb Leg 20-11627 25mm Cubed Vacuum Pack 5Kg PnO Aus</v>
          </cell>
          <cell r="C1535" t="str">
            <v>KG</v>
          </cell>
          <cell r="D1535">
            <v>0</v>
          </cell>
        </row>
        <row r="1536">
          <cell r="A1536" t="str">
            <v>20-100013833</v>
          </cell>
          <cell r="B1536" t="str">
            <v>Chicken Mince 3/8 Grade 80% VL Premium VacPk 5Kg PnO Aus</v>
          </cell>
          <cell r="C1536" t="str">
            <v>KG</v>
          </cell>
          <cell r="D1536">
            <v>0</v>
          </cell>
        </row>
        <row r="1537">
          <cell r="A1537" t="str">
            <v>20-100013834</v>
          </cell>
          <cell r="B1537" t="str">
            <v>Chicken 20-11677 8 Bone Out Skin On Portions Wing Tip Off Blast Pack 5Kg PnO Aus</v>
          </cell>
          <cell r="C1537" t="str">
            <v>KG</v>
          </cell>
          <cell r="D1537">
            <v>0</v>
          </cell>
        </row>
        <row r="1538">
          <cell r="A1538" t="str">
            <v>20-100013835</v>
          </cell>
          <cell r="B1538" t="str">
            <v>Chicken 20-12167 Halved Back Bone Out Blast Pack 5Kg PnO Aus</v>
          </cell>
          <cell r="C1538" t="str">
            <v>KG</v>
          </cell>
          <cell r="D1538">
            <v>0</v>
          </cell>
        </row>
        <row r="1539">
          <cell r="A1539" t="str">
            <v>20-100013836</v>
          </cell>
          <cell r="B1539" t="str">
            <v>Pork Loin Centre Cut Chops 85 Gm NAMP1412A HAM 4099</v>
          </cell>
          <cell r="C1539" t="str">
            <v>KG</v>
          </cell>
          <cell r="D1539">
            <v>0</v>
          </cell>
        </row>
        <row r="1540">
          <cell r="A1540" t="str">
            <v>20-100013845</v>
          </cell>
          <cell r="B1540" t="str">
            <v>Sausage Pork Bavarian Loaf Cooked</v>
          </cell>
          <cell r="C1540" t="str">
            <v>KG</v>
          </cell>
          <cell r="D1540">
            <v>6.9434379753837643</v>
          </cell>
        </row>
        <row r="1541">
          <cell r="A1541" t="str">
            <v>20-100013846</v>
          </cell>
          <cell r="B1541" t="str">
            <v>Sausage Pork Bierschinken</v>
          </cell>
          <cell r="C1541" t="str">
            <v>KG</v>
          </cell>
          <cell r="D1541">
            <v>7.0146150807675518</v>
          </cell>
        </row>
        <row r="1542">
          <cell r="A1542" t="str">
            <v>20-100013847</v>
          </cell>
          <cell r="B1542" t="str">
            <v>Sausage Pork Lyonerwurst with Peppers</v>
          </cell>
          <cell r="C1542" t="str">
            <v>KG</v>
          </cell>
          <cell r="D1542">
            <v>6.5989883132740266</v>
          </cell>
        </row>
        <row r="1543">
          <cell r="A1543" t="str">
            <v>20-100013848</v>
          </cell>
          <cell r="B1543" t="str">
            <v>Sausage Pork Liverwurst Coarse</v>
          </cell>
          <cell r="C1543" t="str">
            <v>KG</v>
          </cell>
          <cell r="D1543">
            <v>6.5492509227762916</v>
          </cell>
        </row>
        <row r="1544">
          <cell r="A1544" t="str">
            <v>20-100013849</v>
          </cell>
          <cell r="B1544" t="str">
            <v>Sausage Pork Jagdwurst with Pistachio</v>
          </cell>
          <cell r="C1544" t="str">
            <v>KG</v>
          </cell>
          <cell r="D1544">
            <v>7.0756613503963335</v>
          </cell>
        </row>
        <row r="1545">
          <cell r="A1545" t="str">
            <v>20-100013850</v>
          </cell>
          <cell r="B1545" t="str">
            <v>Pork Ham Dry Cured Black Forest (German Specification)</v>
          </cell>
          <cell r="C1545" t="str">
            <v>KG</v>
          </cell>
          <cell r="D1545">
            <v>15.58090622970475</v>
          </cell>
        </row>
        <row r="1546">
          <cell r="A1546" t="str">
            <v>20-100013851</v>
          </cell>
          <cell r="B1546" t="str">
            <v>Sausage Pork Landjaeger</v>
          </cell>
          <cell r="C1546" t="str">
            <v>KG</v>
          </cell>
          <cell r="D1546">
            <v>15.756256164833957</v>
          </cell>
        </row>
        <row r="1547">
          <cell r="A1547" t="str">
            <v>20-100013852</v>
          </cell>
          <cell r="B1547" t="str">
            <v>Sausage Pork Debreziner</v>
          </cell>
          <cell r="C1547" t="str">
            <v>KG</v>
          </cell>
          <cell r="D1547">
            <v>9.2219234543670243</v>
          </cell>
        </row>
        <row r="1548">
          <cell r="A1548" t="str">
            <v>20-100013853</v>
          </cell>
          <cell r="B1548" t="str">
            <v>Sausage Pork Weisswurst</v>
          </cell>
          <cell r="C1548" t="str">
            <v>KG</v>
          </cell>
          <cell r="D1548">
            <v>6.7901886541782908</v>
          </cell>
        </row>
        <row r="1549">
          <cell r="A1549" t="str">
            <v>20-100013854</v>
          </cell>
          <cell r="B1549" t="str">
            <v>Sausage Pork Kielbasa Cooked &amp; Smoked</v>
          </cell>
          <cell r="C1549" t="str">
            <v>KG</v>
          </cell>
          <cell r="D1549">
            <v>4.7834510163082014</v>
          </cell>
        </row>
        <row r="1550">
          <cell r="A1550" t="str">
            <v>20-100013855</v>
          </cell>
          <cell r="B1550" t="str">
            <v>Sausage Pork German Wieners</v>
          </cell>
          <cell r="C1550" t="str">
            <v>KG</v>
          </cell>
          <cell r="D1550">
            <v>8.3303909742425315</v>
          </cell>
        </row>
        <row r="1551">
          <cell r="A1551" t="str">
            <v>20-100013856</v>
          </cell>
          <cell r="B1551" t="str">
            <v>Shrimp Headless Cooked&amp;Peeled 13-15 Ct/Lb Tail On Black Tiger (Penaeus Monodon)</v>
          </cell>
          <cell r="C1551" t="str">
            <v>KG</v>
          </cell>
          <cell r="D1551">
            <v>34.383259911894271</v>
          </cell>
        </row>
        <row r="1552">
          <cell r="A1552" t="str">
            <v>20-100013894</v>
          </cell>
          <cell r="B1552" t="str">
            <v>Parmesan - Grated</v>
          </cell>
          <cell r="C1552" t="str">
            <v>KG</v>
          </cell>
          <cell r="D1552">
            <v>6.460842259465811</v>
          </cell>
        </row>
        <row r="1553">
          <cell r="A1553" t="str">
            <v>20-100013898</v>
          </cell>
          <cell r="B1553" t="str">
            <v>Ice Cream Soft Serve Chocolate PnO Aus</v>
          </cell>
          <cell r="C1553" t="str">
            <v>LT</v>
          </cell>
          <cell r="D1553">
            <v>4.3112499999999994</v>
          </cell>
        </row>
        <row r="1554">
          <cell r="A1554" t="str">
            <v>20-100013899</v>
          </cell>
          <cell r="B1554" t="str">
            <v>Ice Cream Soft Serve Vanilla PnO Aus</v>
          </cell>
          <cell r="C1554" t="str">
            <v>LT</v>
          </cell>
          <cell r="D1554">
            <v>1.7332972972972971</v>
          </cell>
        </row>
        <row r="1555">
          <cell r="A1555" t="str">
            <v>20-100013905</v>
          </cell>
          <cell r="B1555" t="str">
            <v>Candy - Candy Cane 6 Inch</v>
          </cell>
          <cell r="C1555" t="str">
            <v>EA</v>
          </cell>
          <cell r="D1555">
            <v>0.10201497735980494</v>
          </cell>
        </row>
        <row r="1556">
          <cell r="A1556" t="str">
            <v>20-100013930</v>
          </cell>
          <cell r="B1556" t="str">
            <v>PEPPERS JALEPENO WHOLE PICKLED 26 OZ</v>
          </cell>
          <cell r="C1556" t="str">
            <v>EA</v>
          </cell>
          <cell r="D1556">
            <v>3.2916666666666665</v>
          </cell>
        </row>
        <row r="1557">
          <cell r="A1557" t="str">
            <v>20-100013937</v>
          </cell>
          <cell r="B1557" t="str">
            <v>Bread Crumbs PnO Aus</v>
          </cell>
          <cell r="C1557" t="str">
            <v>KG</v>
          </cell>
          <cell r="D1557">
            <v>0</v>
          </cell>
        </row>
        <row r="1558">
          <cell r="A1558" t="str">
            <v>20-100013978</v>
          </cell>
          <cell r="B1558" t="str">
            <v>BEEF SHOULDER FILET 5 LB ROLL</v>
          </cell>
          <cell r="C1558" t="str">
            <v>KG</v>
          </cell>
          <cell r="D1558">
            <v>12.657141678115108</v>
          </cell>
        </row>
        <row r="1559">
          <cell r="A1559" t="str">
            <v>20-100014036</v>
          </cell>
          <cell r="B1559" t="str">
            <v>SHERBERT PASSIONFRUIT PnO Aus</v>
          </cell>
          <cell r="C1559" t="str">
            <v>LT</v>
          </cell>
          <cell r="D1559">
            <v>0</v>
          </cell>
        </row>
        <row r="1560">
          <cell r="A1560" t="str">
            <v>20-100014037</v>
          </cell>
          <cell r="B1560" t="str">
            <v>Chocolate, Dark 202 Breda Callebaut 53% For Easter</v>
          </cell>
          <cell r="C1560" t="str">
            <v>KG</v>
          </cell>
          <cell r="D1560">
            <v>6.7988768898488114</v>
          </cell>
        </row>
        <row r="1561">
          <cell r="A1561" t="str">
            <v>20-100014038</v>
          </cell>
          <cell r="B1561" t="str">
            <v>Chocolate, White Ultimate Coverture Callebaut 30.5% for Easter</v>
          </cell>
          <cell r="C1561" t="str">
            <v>KG</v>
          </cell>
          <cell r="D1561">
            <v>10.02080853502623</v>
          </cell>
        </row>
        <row r="1562">
          <cell r="A1562" t="str">
            <v>20-100014039</v>
          </cell>
          <cell r="B1562" t="str">
            <v>Prawn Flaovred Chips (Kropoek Udang Cracker)</v>
          </cell>
          <cell r="C1562" t="str">
            <v>KG</v>
          </cell>
          <cell r="D1562">
            <v>16.044086021505375</v>
          </cell>
        </row>
        <row r="1563">
          <cell r="A1563" t="str">
            <v>20-100014050</v>
          </cell>
          <cell r="B1563" t="str">
            <v>KING DORY FILLET SKIN OFF BONED 115Gm UP (CYTTUS TRAVERSI) PnO Aus</v>
          </cell>
          <cell r="C1563" t="str">
            <v>KG</v>
          </cell>
          <cell r="D1563">
            <v>0</v>
          </cell>
        </row>
        <row r="1564">
          <cell r="A1564" t="str">
            <v>20-100014052</v>
          </cell>
          <cell r="B1564" t="str">
            <v>GEMFISH FILLET SKIN ON 600Gm LAYER PACK (REXEA SOLANDRI)</v>
          </cell>
          <cell r="C1564" t="str">
            <v>KG</v>
          </cell>
          <cell r="D1564">
            <v>0</v>
          </cell>
        </row>
        <row r="1565">
          <cell r="A1565" t="str">
            <v>20-100014053</v>
          </cell>
          <cell r="B1565" t="str">
            <v>EGG OVONEVE EXTRA HIGH WHIPPING SPRAY DRIED EGG WHITE</v>
          </cell>
          <cell r="C1565" t="str">
            <v>KG</v>
          </cell>
          <cell r="D1565">
            <v>64.477777777777789</v>
          </cell>
        </row>
        <row r="1566">
          <cell r="A1566" t="str">
            <v>20-100014054</v>
          </cell>
          <cell r="B1566" t="str">
            <v>SPLENDA SUGAR SUBSTITUTE 2000 1/10OZ (2.8 GRAM)</v>
          </cell>
          <cell r="C1566" t="str">
            <v>CS</v>
          </cell>
          <cell r="D1566">
            <v>26.592496075353221</v>
          </cell>
        </row>
        <row r="1567">
          <cell r="A1567" t="str">
            <v>20-100014092</v>
          </cell>
          <cell r="B1567" t="str">
            <v>BISCUIT - ANZAC READY TO BAKE 40gm PnO Aus</v>
          </cell>
          <cell r="C1567" t="str">
            <v>EA</v>
          </cell>
          <cell r="D1567">
            <v>8.5399999999999991</v>
          </cell>
        </row>
        <row r="1568">
          <cell r="A1568" t="str">
            <v>20-100014093</v>
          </cell>
          <cell r="B1568" t="str">
            <v>PEAS GREEN FROZEN PnO Aus</v>
          </cell>
          <cell r="C1568" t="str">
            <v>KG</v>
          </cell>
          <cell r="D1568">
            <v>2.2724131627056674</v>
          </cell>
        </row>
        <row r="1569">
          <cell r="A1569" t="str">
            <v>20-100014146</v>
          </cell>
          <cell r="B1569" t="str">
            <v>PEANUT BUTTER SMOOTH INDIVIDUAL PnO Aus</v>
          </cell>
          <cell r="C1569" t="str">
            <v>CS</v>
          </cell>
          <cell r="D1569">
            <v>31.375</v>
          </cell>
        </row>
        <row r="1570">
          <cell r="A1570" t="str">
            <v>20-100014262</v>
          </cell>
          <cell r="B1570" t="str">
            <v>HALAL MEAL WITH CERTIFICATE</v>
          </cell>
          <cell r="C1570" t="str">
            <v>EA</v>
          </cell>
          <cell r="D1570">
            <v>0</v>
          </cell>
        </row>
        <row r="1571">
          <cell r="A1571" t="str">
            <v>20-100014271</v>
          </cell>
          <cell r="B1571" t="str">
            <v>CORIANDER SEED WHOLE</v>
          </cell>
          <cell r="C1571" t="str">
            <v>KG</v>
          </cell>
          <cell r="D1571">
            <v>6.248730964467005</v>
          </cell>
        </row>
        <row r="1572">
          <cell r="A1572" t="str">
            <v>20-100014272</v>
          </cell>
          <cell r="B1572" t="str">
            <v>Kasturi Methi (Fenugreek Seeds)</v>
          </cell>
          <cell r="C1572" t="str">
            <v>KG</v>
          </cell>
          <cell r="D1572">
            <v>5.4894409937888193</v>
          </cell>
        </row>
        <row r="1573">
          <cell r="A1573" t="str">
            <v>20-100014273</v>
          </cell>
          <cell r="B1573" t="str">
            <v>CHAT MASALA (INDIAN SPICE) PnO Aus</v>
          </cell>
          <cell r="C1573" t="str">
            <v>KG</v>
          </cell>
          <cell r="D1573">
            <v>0</v>
          </cell>
        </row>
        <row r="1574">
          <cell r="A1574" t="str">
            <v>20-100014275</v>
          </cell>
          <cell r="B1574" t="str">
            <v>FLOUR BENGAL GRAM (BESAN) PnO Aus</v>
          </cell>
          <cell r="C1574" t="str">
            <v>KG</v>
          </cell>
          <cell r="D1574">
            <v>3.81</v>
          </cell>
        </row>
        <row r="1575">
          <cell r="A1575" t="str">
            <v>20-100014276</v>
          </cell>
          <cell r="B1575" t="str">
            <v>TAMARIND PULP CHUNKY PnO Aus</v>
          </cell>
          <cell r="C1575" t="str">
            <v>KG</v>
          </cell>
          <cell r="D1575">
            <v>5.4483333333333333</v>
          </cell>
        </row>
        <row r="1576">
          <cell r="A1576" t="str">
            <v>20-100014417</v>
          </cell>
          <cell r="B1576" t="str">
            <v>Chicken Breast 4oz Raw Skinless Natural</v>
          </cell>
          <cell r="C1576" t="str">
            <v>KG</v>
          </cell>
          <cell r="D1576">
            <v>5.0349678421516524</v>
          </cell>
        </row>
        <row r="1577">
          <cell r="A1577" t="str">
            <v>20-100014495</v>
          </cell>
          <cell r="B1577" t="str">
            <v>Coffee French Roast Frozen Concentrate Nestle/Vitality 59 oz (23:1)</v>
          </cell>
          <cell r="C1577" t="str">
            <v>EA</v>
          </cell>
          <cell r="D1577">
            <v>22.654930264993027</v>
          </cell>
        </row>
        <row r="1578">
          <cell r="A1578" t="str">
            <v>20-100014534</v>
          </cell>
          <cell r="B1578" t="str">
            <v>BRIE 4.5 OZ TIN LONG LIFE</v>
          </cell>
          <cell r="C1578" t="str">
            <v>EA</v>
          </cell>
          <cell r="D1578">
            <v>2.3965928338762215</v>
          </cell>
        </row>
        <row r="1579">
          <cell r="A1579" t="str">
            <v>20-100014535</v>
          </cell>
          <cell r="B1579" t="str">
            <v>CAMEMBERT ROUND 4.5 OZ TIN LONG LIFE</v>
          </cell>
          <cell r="C1579" t="str">
            <v>EA</v>
          </cell>
          <cell r="D1579">
            <v>2.0404040404040402</v>
          </cell>
        </row>
        <row r="1580">
          <cell r="A1580" t="str">
            <v>20-100014538</v>
          </cell>
          <cell r="B1580" t="str">
            <v>PANETTONE DE GIGLI 920 GRAM - CHRISTMAS HOLIDAY ONLY</v>
          </cell>
          <cell r="C1580" t="str">
            <v>EA</v>
          </cell>
          <cell r="D1580">
            <v>6.0583567697870624</v>
          </cell>
        </row>
        <row r="1581">
          <cell r="A1581" t="str">
            <v>20-100014544</v>
          </cell>
          <cell r="B1581" t="str">
            <v>BUTTERSCOTCH COOKIE WITH PECANS 25LBS/CASE</v>
          </cell>
          <cell r="C1581" t="str">
            <v>EA</v>
          </cell>
          <cell r="D1581">
            <v>0</v>
          </cell>
        </row>
        <row r="1582">
          <cell r="A1582" t="str">
            <v>20-100014559</v>
          </cell>
          <cell r="B1582" t="str">
            <v>Persimmons / Sharot Fruit/ Kaki Fruit, Fresh</v>
          </cell>
          <cell r="C1582" t="str">
            <v>KG</v>
          </cell>
          <cell r="D1582">
            <v>2.3373983610470206</v>
          </cell>
        </row>
        <row r="1583">
          <cell r="A1583" t="str">
            <v>20-100014560</v>
          </cell>
          <cell r="B1583" t="str">
            <v>Dragon Fruit</v>
          </cell>
          <cell r="C1583" t="str">
            <v>KG</v>
          </cell>
          <cell r="D1583">
            <v>2.1052990908366809</v>
          </cell>
        </row>
        <row r="1584">
          <cell r="A1584" t="str">
            <v>20-100014626</v>
          </cell>
          <cell r="B1584" t="str">
            <v>Smoked Butterfish</v>
          </cell>
          <cell r="C1584" t="str">
            <v>KG</v>
          </cell>
          <cell r="D1584">
            <v>0</v>
          </cell>
        </row>
        <row r="1585">
          <cell r="A1585" t="str">
            <v>20-100014630</v>
          </cell>
          <cell r="B1585" t="str">
            <v>MUFFIN MIX SUGAR FREE ALL PURPOSE ABEL &amp; SCHAFER #22087</v>
          </cell>
          <cell r="C1585" t="str">
            <v>KG</v>
          </cell>
          <cell r="D1585">
            <v>3.3099647266313936</v>
          </cell>
        </row>
        <row r="1586">
          <cell r="A1586" t="str">
            <v>20-100014631</v>
          </cell>
          <cell r="B1586" t="str">
            <v>SWEET NEW SNOW (NON MELTING POWDER SUGAR) ABEL &amp; SCHAFER #53060</v>
          </cell>
          <cell r="C1586" t="str">
            <v>KG</v>
          </cell>
          <cell r="D1586">
            <v>4.7461359075871803</v>
          </cell>
        </row>
        <row r="1587">
          <cell r="A1587" t="str">
            <v>20-100014632</v>
          </cell>
          <cell r="B1587" t="str">
            <v>CHOCOLATE NEW SNOW (NON MELTING COCO POWDER) ABEL &amp; SCHAFER #53061</v>
          </cell>
          <cell r="C1587" t="str">
            <v>KG</v>
          </cell>
          <cell r="D1587">
            <v>6.3791329904481993</v>
          </cell>
        </row>
        <row r="1588">
          <cell r="A1588" t="str">
            <v>20-100014633</v>
          </cell>
          <cell r="B1588" t="str">
            <v>MUESLI BREAD TOPPING ABEL &amp; SCHAFER #25000</v>
          </cell>
          <cell r="C1588" t="str">
            <v>KG</v>
          </cell>
          <cell r="D1588">
            <v>3.4152401660407197</v>
          </cell>
        </row>
        <row r="1589">
          <cell r="A1589" t="str">
            <v>20-100014634</v>
          </cell>
          <cell r="B1589" t="str">
            <v>BREAD MIX GLUTEN FREE ABEL &amp; SCHAFER #61076</v>
          </cell>
          <cell r="C1589" t="str">
            <v>KG</v>
          </cell>
          <cell r="D1589">
            <v>5.9920566264601378</v>
          </cell>
        </row>
        <row r="1590">
          <cell r="A1590" t="str">
            <v>20-100014635</v>
          </cell>
          <cell r="B1590" t="str">
            <v>LEVIT INSTANT (BREAD ADDITIVE)  ALBERT USTER #041007</v>
          </cell>
          <cell r="C1590" t="str">
            <v>KG</v>
          </cell>
          <cell r="D1590">
            <v>8.5919597989949743</v>
          </cell>
        </row>
        <row r="1591">
          <cell r="A1591" t="str">
            <v>20-100014636</v>
          </cell>
          <cell r="B1591" t="str">
            <v>ISOMALT ALBERT USTER #093001</v>
          </cell>
          <cell r="C1591" t="str">
            <v>KG</v>
          </cell>
          <cell r="D1591">
            <v>4.601251840942564</v>
          </cell>
        </row>
        <row r="1592">
          <cell r="A1592" t="str">
            <v>20-100014731</v>
          </cell>
          <cell r="B1592" t="str">
            <v>OLIVES QUEEN - CITRUS STUFFED 128 OZ</v>
          </cell>
          <cell r="C1592" t="str">
            <v>EA</v>
          </cell>
          <cell r="D1592">
            <v>38.426000000000002</v>
          </cell>
        </row>
        <row r="1593">
          <cell r="A1593" t="str">
            <v>20-100014732</v>
          </cell>
          <cell r="B1593" t="str">
            <v>OLIVES QUEEN - ALMOND STUFFED 128 OZ</v>
          </cell>
          <cell r="C1593" t="str">
            <v>EA</v>
          </cell>
          <cell r="D1593">
            <v>36.300000000000004</v>
          </cell>
        </row>
        <row r="1594">
          <cell r="A1594" t="str">
            <v>20-100014733</v>
          </cell>
          <cell r="B1594" t="str">
            <v>OLIVES QUEEN - JALAPENO STUFFED 128 OZ</v>
          </cell>
          <cell r="C1594" t="str">
            <v>EA</v>
          </cell>
          <cell r="D1594">
            <v>36.132580645161298</v>
          </cell>
        </row>
        <row r="1595">
          <cell r="A1595" t="str">
            <v>20-100014734</v>
          </cell>
          <cell r="B1595" t="str">
            <v>OLIVES QUEEN - ANCHOVY STUFFED 128 OZ</v>
          </cell>
          <cell r="C1595" t="str">
            <v>EA</v>
          </cell>
          <cell r="D1595">
            <v>36.36214285714285</v>
          </cell>
        </row>
        <row r="1596">
          <cell r="A1596" t="str">
            <v>20-100014735</v>
          </cell>
          <cell r="B1596" t="str">
            <v>OLIVES QUEEN - BLUE CHEESE STUFFED 128 OZ</v>
          </cell>
          <cell r="C1596" t="str">
            <v>EA</v>
          </cell>
          <cell r="D1596">
            <v>34.063666666666663</v>
          </cell>
        </row>
        <row r="1597">
          <cell r="A1597" t="str">
            <v>20-100014736</v>
          </cell>
          <cell r="B1597" t="str">
            <v>OLIVES QUEEN - SUNDRIED TOMATO STUFFED 128 OZ</v>
          </cell>
          <cell r="C1597" t="str">
            <v>EA</v>
          </cell>
          <cell r="D1597">
            <v>36.095000000000006</v>
          </cell>
        </row>
        <row r="1598">
          <cell r="A1598" t="str">
            <v>20-100014737</v>
          </cell>
          <cell r="B1598" t="str">
            <v>OLIVES QUEEN - GARLIC STUFFED 128 OZ</v>
          </cell>
          <cell r="C1598" t="str">
            <v>EA</v>
          </cell>
          <cell r="D1598">
            <v>34.705263157894741</v>
          </cell>
        </row>
        <row r="1599">
          <cell r="A1599" t="str">
            <v>20-100014744</v>
          </cell>
          <cell r="B1599" t="str">
            <v>Panettone Columba Cake for Easter 900 Grams</v>
          </cell>
          <cell r="C1599" t="str">
            <v>EA</v>
          </cell>
          <cell r="D1599">
            <v>8.4868367346938776</v>
          </cell>
        </row>
        <row r="1600">
          <cell r="A1600" t="str">
            <v>20-100014943</v>
          </cell>
          <cell r="B1600" t="str">
            <v>CHEESECAKE JUNIORS PLAIN 3" LITTLE FELLA INDIVIDUAL PACKED</v>
          </cell>
          <cell r="C1600" t="str">
            <v>EA</v>
          </cell>
          <cell r="D1600">
            <v>0</v>
          </cell>
        </row>
        <row r="1601">
          <cell r="A1601" t="str">
            <v>20-100014948</v>
          </cell>
          <cell r="B1601" t="str">
            <v>EDIBLE PEARLS 5MM 1 LB WEDDING CAKE DECORATION</v>
          </cell>
          <cell r="C1601" t="str">
            <v>EA</v>
          </cell>
          <cell r="D1601">
            <v>0</v>
          </cell>
        </row>
        <row r="1602">
          <cell r="A1602" t="str">
            <v>20-100014949</v>
          </cell>
          <cell r="B1602" t="str">
            <v>Funkin White Peach Puree 90% Fruit 1 KG</v>
          </cell>
          <cell r="C1602" t="str">
            <v>EA</v>
          </cell>
          <cell r="D1602">
            <v>6.9697468354430381</v>
          </cell>
        </row>
        <row r="1603">
          <cell r="A1603" t="str">
            <v>20-100014957</v>
          </cell>
          <cell r="B1603" t="str">
            <v>Whl Blk Striped Bass Head On Gutted 1.5-2lb Skin On Sabatini's(Morone Saxatilis)</v>
          </cell>
          <cell r="C1603" t="str">
            <v>KG</v>
          </cell>
          <cell r="D1603">
            <v>15.325076822795415</v>
          </cell>
        </row>
        <row r="1604">
          <cell r="A1604" t="str">
            <v>20-100014958</v>
          </cell>
          <cell r="B1604" t="str">
            <v>LOBSTER MAINE WHOLE FRESH 1 1/2 - 2 LBS</v>
          </cell>
          <cell r="C1604" t="str">
            <v>KG</v>
          </cell>
          <cell r="D1604">
            <v>0</v>
          </cell>
        </row>
        <row r="1605">
          <cell r="A1605" t="str">
            <v>20-100014959</v>
          </cell>
          <cell r="B1605" t="str">
            <v>Sushi Grade Ahi Tuna Fillet Frozen 5-7 lbs (Thunnus Albacares)</v>
          </cell>
          <cell r="C1605" t="str">
            <v>KG</v>
          </cell>
          <cell r="D1605">
            <v>9.3137656031338345</v>
          </cell>
        </row>
        <row r="1606">
          <cell r="A1606" t="str">
            <v>20-100014960</v>
          </cell>
          <cell r="B1606" t="str">
            <v>Sushi Grade Yellow Tail Fillet Frozen 5-7 lbs (Seriola Quinqueradiata)</v>
          </cell>
          <cell r="C1606" t="str">
            <v>KG</v>
          </cell>
          <cell r="D1606">
            <v>17.776475110513164</v>
          </cell>
        </row>
        <row r="1607">
          <cell r="A1607" t="str">
            <v>20-100014961</v>
          </cell>
          <cell r="B1607" t="str">
            <v>Sushi Grade Salmon Filet Frozen 5-7 lbs (Salmo Salar)</v>
          </cell>
          <cell r="C1607" t="str">
            <v>KG</v>
          </cell>
          <cell r="D1607">
            <v>14.951370468611847</v>
          </cell>
        </row>
        <row r="1608">
          <cell r="A1608" t="str">
            <v>20-100014962</v>
          </cell>
          <cell r="B1608" t="str">
            <v>Smoked Eel Meat (Anguilla Vulgaris)</v>
          </cell>
          <cell r="C1608" t="str">
            <v>KG</v>
          </cell>
          <cell r="D1608">
            <v>27.46</v>
          </cell>
        </row>
        <row r="1609">
          <cell r="A1609" t="str">
            <v>20-100014964</v>
          </cell>
          <cell r="B1609" t="str">
            <v>Smoked Halibut Fillet (Hippoglossus Stenolepis)</v>
          </cell>
          <cell r="C1609" t="str">
            <v>KG</v>
          </cell>
          <cell r="D1609">
            <v>36.024374999999999</v>
          </cell>
        </row>
        <row r="1610">
          <cell r="A1610" t="str">
            <v>20-100014965</v>
          </cell>
          <cell r="B1610" t="str">
            <v>Seaweed Salad Goma Wakame No MSG (Pleurotus Eryngii)</v>
          </cell>
          <cell r="C1610" t="str">
            <v>KG</v>
          </cell>
          <cell r="D1610">
            <v>6.5547181949773687</v>
          </cell>
        </row>
        <row r="1611">
          <cell r="A1611" t="str">
            <v>20-100014966</v>
          </cell>
          <cell r="B1611" t="str">
            <v>Seaweed Salad Spicy Wakame (Pleurotus Eryngii)</v>
          </cell>
          <cell r="C1611" t="str">
            <v>KG</v>
          </cell>
          <cell r="D1611">
            <v>9.1363139185124425</v>
          </cell>
        </row>
        <row r="1612">
          <cell r="A1612" t="str">
            <v>20-100014967</v>
          </cell>
          <cell r="B1612" t="str">
            <v>Corn, Baby, Fresh</v>
          </cell>
          <cell r="C1612" t="str">
            <v>KG</v>
          </cell>
          <cell r="D1612">
            <v>8.2231040564373892</v>
          </cell>
        </row>
        <row r="1613">
          <cell r="A1613" t="str">
            <v>20-100014968</v>
          </cell>
          <cell r="B1613" t="str">
            <v>SHERRY VINEGAR</v>
          </cell>
          <cell r="C1613" t="str">
            <v>LT</v>
          </cell>
          <cell r="D1613">
            <v>4.2535760728218461</v>
          </cell>
        </row>
        <row r="1614">
          <cell r="A1614" t="str">
            <v>20-100014970</v>
          </cell>
          <cell r="B1614" t="str">
            <v>Beetroot Yellow / Golden Baby, Top On, Fresh, Raw</v>
          </cell>
          <cell r="C1614" t="str">
            <v>KG</v>
          </cell>
          <cell r="D1614">
            <v>2.6030844155844157</v>
          </cell>
        </row>
        <row r="1615">
          <cell r="A1615" t="str">
            <v>20-100014971</v>
          </cell>
          <cell r="B1615" t="str">
            <v>Mushroom, Chanterelles, Fresh</v>
          </cell>
          <cell r="C1615" t="str">
            <v>KG</v>
          </cell>
          <cell r="D1615">
            <v>35.839598997493738</v>
          </cell>
        </row>
        <row r="1616">
          <cell r="A1616" t="str">
            <v>20-100014972</v>
          </cell>
          <cell r="B1616" t="str">
            <v>Corn On the Cob, Husk Off, Fresh</v>
          </cell>
          <cell r="C1616" t="str">
            <v>KG</v>
          </cell>
          <cell r="D1616">
            <v>0.51</v>
          </cell>
        </row>
        <row r="1617">
          <cell r="A1617" t="str">
            <v>20-100014973</v>
          </cell>
          <cell r="B1617" t="str">
            <v>Sweet Thai Chili Sauce (Mae Ploy) 8 oz Jar</v>
          </cell>
          <cell r="C1617" t="str">
            <v>EA</v>
          </cell>
          <cell r="D1617">
            <v>0.7234479033707375</v>
          </cell>
        </row>
        <row r="1618">
          <cell r="A1618" t="str">
            <v>20-100014974</v>
          </cell>
          <cell r="B1618" t="str">
            <v>CANDIED GINGER</v>
          </cell>
          <cell r="C1618" t="str">
            <v>KG</v>
          </cell>
          <cell r="D1618">
            <v>5.8244461006843276</v>
          </cell>
        </row>
        <row r="1619">
          <cell r="A1619" t="str">
            <v>20-100014975</v>
          </cell>
          <cell r="B1619" t="str">
            <v>MAYONNAISE NON FAT GALLON</v>
          </cell>
          <cell r="C1619" t="str">
            <v>EA</v>
          </cell>
          <cell r="D1619">
            <v>10.5</v>
          </cell>
        </row>
        <row r="1620">
          <cell r="A1620" t="str">
            <v>20-100014977</v>
          </cell>
          <cell r="B1620" t="str">
            <v>Herb, Basil Opal / Red, Bulk, Fresh</v>
          </cell>
          <cell r="C1620" t="str">
            <v>KG</v>
          </cell>
          <cell r="D1620">
            <v>26.47058823529412</v>
          </cell>
        </row>
        <row r="1621">
          <cell r="A1621" t="str">
            <v>20-100015077</v>
          </cell>
          <cell r="B1621" t="str">
            <v>CAMOSCIO D'ORO CHEESE</v>
          </cell>
          <cell r="C1621" t="str">
            <v>KG</v>
          </cell>
          <cell r="D1621">
            <v>6.8941389529140595</v>
          </cell>
        </row>
        <row r="1622">
          <cell r="A1622" t="str">
            <v>20-100015267</v>
          </cell>
          <cell r="B1622" t="str">
            <v>Orange Juice Cocktail Nestle/Vitality Frozen Concentrate 64 OZ (5:1)</v>
          </cell>
          <cell r="C1622" t="str">
            <v>EA</v>
          </cell>
          <cell r="D1622">
            <v>7.9211184376101063</v>
          </cell>
        </row>
        <row r="1623">
          <cell r="A1623" t="str">
            <v>20-100015361</v>
          </cell>
          <cell r="B1623" t="str">
            <v>QUILLS DARK CHOCOLATE 900 GRAM PER BOX</v>
          </cell>
          <cell r="C1623" t="str">
            <v>EA</v>
          </cell>
          <cell r="D1623">
            <v>26.063333333333333</v>
          </cell>
        </row>
        <row r="1624">
          <cell r="A1624" t="str">
            <v>20-100015422</v>
          </cell>
          <cell r="B1624" t="str">
            <v>Pork Pancetta Round San Daniele #21001</v>
          </cell>
          <cell r="C1624" t="str">
            <v>KG</v>
          </cell>
          <cell r="D1624">
            <v>14.190807570718889</v>
          </cell>
        </row>
        <row r="1625">
          <cell r="A1625" t="str">
            <v>20-100015439</v>
          </cell>
          <cell r="B1625" t="str">
            <v>MARMITE SPREAD INDIVIDUAL</v>
          </cell>
          <cell r="C1625" t="str">
            <v>CS</v>
          </cell>
          <cell r="D1625">
            <v>109.11</v>
          </cell>
        </row>
        <row r="1626">
          <cell r="A1626" t="str">
            <v>20-100015446</v>
          </cell>
          <cell r="B1626" t="str">
            <v>Sterling Silver Beef Ribeye Lip-On Bone In 16lbs Down NAMP #109E</v>
          </cell>
          <cell r="C1626" t="str">
            <v>KG</v>
          </cell>
          <cell r="D1626">
            <v>16.035278482541983</v>
          </cell>
        </row>
        <row r="1627">
          <cell r="A1627" t="str">
            <v>20-100015447</v>
          </cell>
          <cell r="B1627" t="str">
            <v>COLEMANS PREPARED ENGLISH HOT MUSTARD 4.5 OZ</v>
          </cell>
          <cell r="C1627" t="str">
            <v>EA</v>
          </cell>
          <cell r="D1627">
            <v>2.3800578034682078</v>
          </cell>
        </row>
        <row r="1628">
          <cell r="A1628" t="str">
            <v>20-100015521</v>
          </cell>
          <cell r="B1628" t="str">
            <v>Salsify</v>
          </cell>
          <cell r="C1628" t="str">
            <v>KG</v>
          </cell>
          <cell r="D1628">
            <v>5.95</v>
          </cell>
        </row>
        <row r="1629">
          <cell r="A1629" t="str">
            <v>20-100015525</v>
          </cell>
          <cell r="B1629" t="str">
            <v>Lamb Ribs, Breast Bone Off NAMP#209A</v>
          </cell>
          <cell r="C1629" t="str">
            <v>KG</v>
          </cell>
          <cell r="D1629">
            <v>10.143243243243244</v>
          </cell>
        </row>
        <row r="1630">
          <cell r="A1630" t="str">
            <v>20-100015565</v>
          </cell>
          <cell r="B1630" t="str">
            <v>TORTILLA SPINACH HERB WRAP 8 INCH DIAMETER</v>
          </cell>
          <cell r="C1630" t="str">
            <v>DZ</v>
          </cell>
          <cell r="D1630">
            <v>2.2284653465346533</v>
          </cell>
        </row>
        <row r="1631">
          <cell r="A1631" t="str">
            <v>20-100015566</v>
          </cell>
          <cell r="B1631" t="str">
            <v>SPANISH  FIG NUT CAKES 250 GRAM</v>
          </cell>
          <cell r="C1631" t="str">
            <v>EA</v>
          </cell>
          <cell r="D1631">
            <v>4.9949624060150368</v>
          </cell>
        </row>
        <row r="1632">
          <cell r="A1632" t="str">
            <v>20-100015567</v>
          </cell>
          <cell r="B1632" t="str">
            <v>SPANISH DATES NUT CAKE 250 GRAM</v>
          </cell>
          <cell r="C1632" t="str">
            <v>EA</v>
          </cell>
          <cell r="D1632">
            <v>5.8159854014598542</v>
          </cell>
        </row>
        <row r="1633">
          <cell r="A1633" t="str">
            <v>20-100015676</v>
          </cell>
          <cell r="B1633" t="str">
            <v>CAVIAR - HACKLEBACK STURGEON 1.8 KG (4LB) ORIGINAL TIN</v>
          </cell>
          <cell r="C1633" t="str">
            <v>EA</v>
          </cell>
          <cell r="D1633">
            <v>1020</v>
          </cell>
        </row>
        <row r="1634">
          <cell r="A1634" t="str">
            <v>20-100015677</v>
          </cell>
          <cell r="B1634" t="str">
            <v>CAVIAR - HACKLEBACK STURGEON 100 GRAM TIN</v>
          </cell>
          <cell r="C1634" t="str">
            <v>EA</v>
          </cell>
          <cell r="D1634">
            <v>59.533387096774199</v>
          </cell>
        </row>
        <row r="1635">
          <cell r="A1635" t="str">
            <v>20-100015678</v>
          </cell>
          <cell r="B1635" t="str">
            <v>VINEGAR - MALT HEINZ 12 OZ (360 ML) BOTTLE</v>
          </cell>
          <cell r="C1635" t="str">
            <v>EA</v>
          </cell>
          <cell r="D1635">
            <v>1.4064510469060709</v>
          </cell>
        </row>
        <row r="1636">
          <cell r="A1636" t="str">
            <v>20-100015735</v>
          </cell>
          <cell r="B1636" t="str">
            <v>Bonito Flakes - Dried Tuna Flaked</v>
          </cell>
          <cell r="C1636" t="str">
            <v>KG</v>
          </cell>
          <cell r="D1636">
            <v>44.29424943988051</v>
          </cell>
        </row>
        <row r="1637">
          <cell r="A1637" t="str">
            <v>20-100015736</v>
          </cell>
          <cell r="B1637" t="str">
            <v>Calamari Baby Whole</v>
          </cell>
          <cell r="C1637" t="str">
            <v>KG</v>
          </cell>
          <cell r="D1637">
            <v>7.5703869944842683</v>
          </cell>
        </row>
        <row r="1638">
          <cell r="A1638" t="str">
            <v>20-100015737</v>
          </cell>
          <cell r="B1638" t="str">
            <v>RICE PAPER WRAPS - LUMPIA</v>
          </cell>
          <cell r="C1638" t="str">
            <v>KG</v>
          </cell>
          <cell r="D1638">
            <v>3.8341998514540361</v>
          </cell>
        </row>
        <row r="1639">
          <cell r="A1639" t="str">
            <v>20-100015738</v>
          </cell>
          <cell r="B1639" t="str">
            <v>PANCAKES PEKING DUCK</v>
          </cell>
          <cell r="C1639" t="str">
            <v>KG</v>
          </cell>
          <cell r="D1639">
            <v>3.9368256529192296</v>
          </cell>
        </row>
        <row r="1640">
          <cell r="A1640" t="str">
            <v>20-100015739</v>
          </cell>
          <cell r="B1640" t="str">
            <v>POTSTICKERS (DIM SUM) SEAFOOD 1 OZ (28 GRAM)</v>
          </cell>
          <cell r="C1640" t="str">
            <v>DZ</v>
          </cell>
          <cell r="D1640">
            <v>3.7513846153846155</v>
          </cell>
        </row>
        <row r="1641">
          <cell r="A1641" t="str">
            <v>20-100015740</v>
          </cell>
          <cell r="B1641" t="str">
            <v>POTSTICKER (DIM SUM) VEGETABLE ONLY 1 OZ (28 GRAM)</v>
          </cell>
          <cell r="C1641" t="str">
            <v>DZ</v>
          </cell>
          <cell r="D1641">
            <v>1.0709855466699774</v>
          </cell>
        </row>
        <row r="1642">
          <cell r="A1642" t="str">
            <v>20-100015741</v>
          </cell>
          <cell r="B1642" t="str">
            <v>PORK AND CRABMEAT ROLLS</v>
          </cell>
          <cell r="C1642" t="str">
            <v>DZ</v>
          </cell>
          <cell r="D1642">
            <v>0</v>
          </cell>
        </row>
        <row r="1643">
          <cell r="A1643" t="str">
            <v>20-100015742</v>
          </cell>
          <cell r="B1643" t="str">
            <v>Pea, Sprouts/Shoots, Green, Fresh</v>
          </cell>
          <cell r="C1643" t="str">
            <v>KG</v>
          </cell>
          <cell r="D1643">
            <v>13.417400881057269</v>
          </cell>
        </row>
        <row r="1644">
          <cell r="A1644" t="str">
            <v>20-100015743</v>
          </cell>
          <cell r="B1644" t="str">
            <v>TOPPING STRAWBERRY FROZEN IQF BUCKET</v>
          </cell>
          <cell r="C1644" t="str">
            <v>EA</v>
          </cell>
          <cell r="D1644">
            <v>0</v>
          </cell>
        </row>
        <row r="1645">
          <cell r="A1645" t="str">
            <v>20-100015744</v>
          </cell>
          <cell r="B1645" t="str">
            <v>PAPAYA PERFECT PUREE FROZEN 30 OZ</v>
          </cell>
          <cell r="C1645" t="str">
            <v>EA</v>
          </cell>
          <cell r="D1645">
            <v>7.7060215053763441</v>
          </cell>
        </row>
        <row r="1646">
          <cell r="A1646" t="str">
            <v>20-100015745</v>
          </cell>
          <cell r="B1646" t="str">
            <v>GUAVA PERFECT PUREE FROZEN 30 OZ</v>
          </cell>
          <cell r="C1646" t="str">
            <v>EA</v>
          </cell>
          <cell r="D1646">
            <v>6.2460000000000004</v>
          </cell>
        </row>
        <row r="1647">
          <cell r="A1647" t="str">
            <v>20-100015746</v>
          </cell>
          <cell r="B1647" t="str">
            <v>BLACKBERRY PERFECT PUREE FROZEN 30 OZ</v>
          </cell>
          <cell r="C1647" t="str">
            <v>EA</v>
          </cell>
          <cell r="D1647">
            <v>12.668011363636365</v>
          </cell>
        </row>
        <row r="1648">
          <cell r="A1648" t="str">
            <v>20-100015747</v>
          </cell>
          <cell r="B1648" t="str">
            <v>RASPBERRY PERFECT PUREE FROZEN 30 OZ</v>
          </cell>
          <cell r="C1648" t="str">
            <v>EA</v>
          </cell>
          <cell r="D1648">
            <v>7.7628205128205128</v>
          </cell>
        </row>
        <row r="1649">
          <cell r="A1649" t="str">
            <v>20-100015748</v>
          </cell>
          <cell r="B1649" t="str">
            <v>PASSION FRUIT PERFECT PUREE FROZEN 30 OZ</v>
          </cell>
          <cell r="C1649" t="str">
            <v>EA</v>
          </cell>
          <cell r="D1649">
            <v>10.914999999999999</v>
          </cell>
        </row>
        <row r="1650">
          <cell r="A1650" t="str">
            <v>20-100015749</v>
          </cell>
          <cell r="B1650" t="str">
            <v>MANGO PERFECT PUREE FROZEN 30 OZ</v>
          </cell>
          <cell r="C1650" t="str">
            <v>EA</v>
          </cell>
          <cell r="D1650">
            <v>8.5189743589743578</v>
          </cell>
        </row>
        <row r="1651">
          <cell r="A1651" t="str">
            <v>20-100015750</v>
          </cell>
          <cell r="B1651" t="str">
            <v>ONION SEEDS</v>
          </cell>
          <cell r="C1651" t="str">
            <v>KG</v>
          </cell>
          <cell r="D1651">
            <v>38.543778801843317</v>
          </cell>
        </row>
        <row r="1652">
          <cell r="A1652" t="str">
            <v>20-100015751</v>
          </cell>
          <cell r="B1652" t="str">
            <v>TANDOORI POWDER</v>
          </cell>
          <cell r="C1652" t="str">
            <v>KG</v>
          </cell>
          <cell r="D1652">
            <v>7.5501918158567776</v>
          </cell>
        </row>
        <row r="1653">
          <cell r="A1653" t="str">
            <v>20-100015752</v>
          </cell>
          <cell r="B1653" t="str">
            <v>GALANGAL THAI GINGER ROOT</v>
          </cell>
          <cell r="C1653" t="str">
            <v>KG</v>
          </cell>
          <cell r="D1653">
            <v>4.72539749457962</v>
          </cell>
        </row>
        <row r="1654">
          <cell r="A1654" t="str">
            <v>20-100015753</v>
          </cell>
          <cell r="B1654" t="str">
            <v>LIME LEAVES FOR THAI COOKING</v>
          </cell>
          <cell r="C1654" t="str">
            <v>KG</v>
          </cell>
          <cell r="D1654">
            <v>30.563471241170539</v>
          </cell>
        </row>
        <row r="1655">
          <cell r="A1655" t="str">
            <v>20-100015754</v>
          </cell>
          <cell r="B1655" t="str">
            <v>ISRAELI COUS COUS</v>
          </cell>
          <cell r="C1655" t="str">
            <v>KG</v>
          </cell>
          <cell r="D1655">
            <v>2.6319632149625622</v>
          </cell>
        </row>
        <row r="1656">
          <cell r="A1656" t="str">
            <v>20-100015755</v>
          </cell>
          <cell r="B1656" t="str">
            <v>Buckwheat Noodles</v>
          </cell>
          <cell r="C1656" t="str">
            <v>KG</v>
          </cell>
          <cell r="D1656">
            <v>3.6666666666666665</v>
          </cell>
        </row>
        <row r="1657">
          <cell r="A1657" t="str">
            <v>20-100015756</v>
          </cell>
          <cell r="B1657" t="str">
            <v>PARUPPU LENTILS (Red)</v>
          </cell>
          <cell r="C1657" t="str">
            <v>KG</v>
          </cell>
          <cell r="D1657">
            <v>1.5180442374854484</v>
          </cell>
        </row>
        <row r="1658">
          <cell r="A1658" t="str">
            <v>20-100015757</v>
          </cell>
          <cell r="B1658" t="str">
            <v>CAPER BERRIES WITH STALK ATTACHED 24.5 OZ BOTTLE</v>
          </cell>
          <cell r="C1658" t="str">
            <v>EA</v>
          </cell>
          <cell r="D1658">
            <v>2.8904871060171922</v>
          </cell>
        </row>
        <row r="1659">
          <cell r="A1659" t="str">
            <v>20-100015758</v>
          </cell>
          <cell r="B1659" t="str">
            <v>PRALINE PASTE DARK</v>
          </cell>
          <cell r="C1659" t="str">
            <v>KG</v>
          </cell>
          <cell r="D1659">
            <v>14.532235728573626</v>
          </cell>
        </row>
        <row r="1660">
          <cell r="A1660" t="str">
            <v>20-100015759</v>
          </cell>
          <cell r="B1660" t="str">
            <v>PEACH COMPOUND ALBERT USTER</v>
          </cell>
          <cell r="C1660" t="str">
            <v>KG</v>
          </cell>
          <cell r="D1660">
            <v>21.481876832844577</v>
          </cell>
        </row>
        <row r="1661">
          <cell r="A1661" t="str">
            <v>20-100015760</v>
          </cell>
          <cell r="B1661" t="str">
            <v>RASPBERRY COMPOUND ALBERT USTER #011006</v>
          </cell>
          <cell r="C1661" t="str">
            <v>KG</v>
          </cell>
          <cell r="D1661">
            <v>14.125519721316998</v>
          </cell>
        </row>
        <row r="1662">
          <cell r="A1662" t="str">
            <v>20-100015761</v>
          </cell>
          <cell r="B1662" t="str">
            <v>COCONUT COMPOUND ALBERT USTER #011005</v>
          </cell>
          <cell r="C1662" t="str">
            <v>KG</v>
          </cell>
          <cell r="D1662">
            <v>29.364136684737968</v>
          </cell>
        </row>
        <row r="1663">
          <cell r="A1663" t="str">
            <v>20-100015762</v>
          </cell>
          <cell r="B1663" t="str">
            <v>PASSION FRUIT COMPOUND ALBERT USTER #011003</v>
          </cell>
          <cell r="C1663" t="str">
            <v>KG</v>
          </cell>
          <cell r="D1663">
            <v>14.551882192315194</v>
          </cell>
        </row>
        <row r="1664">
          <cell r="A1664" t="str">
            <v>20-100015763</v>
          </cell>
          <cell r="B1664" t="str">
            <v>LEMON COMPOUND ALBERT USTER #011013</v>
          </cell>
          <cell r="C1664" t="str">
            <v>KG</v>
          </cell>
          <cell r="D1664">
            <v>12.917270831264275</v>
          </cell>
        </row>
        <row r="1665">
          <cell r="A1665" t="str">
            <v>20-100015764</v>
          </cell>
          <cell r="B1665" t="str">
            <v>BANANNA COMPOUND ALBERT USTER #011007</v>
          </cell>
          <cell r="C1665" t="str">
            <v>KG</v>
          </cell>
          <cell r="D1665">
            <v>12.472138859599321</v>
          </cell>
        </row>
        <row r="1666">
          <cell r="A1666" t="str">
            <v>20-100015765</v>
          </cell>
          <cell r="B1666" t="str">
            <v>ORANGE COMPOUND ALBERT USTER #011004</v>
          </cell>
          <cell r="C1666" t="str">
            <v>KG</v>
          </cell>
          <cell r="D1666">
            <v>12.65849626631705</v>
          </cell>
        </row>
        <row r="1667">
          <cell r="A1667" t="str">
            <v>20-100015766</v>
          </cell>
          <cell r="B1667" t="str">
            <v>STRAWBERRY COMPOUND ALBERT USTER #011008</v>
          </cell>
          <cell r="C1667" t="str">
            <v>KG</v>
          </cell>
          <cell r="D1667">
            <v>12.390671386161225</v>
          </cell>
        </row>
        <row r="1668">
          <cell r="A1668" t="str">
            <v>20-100015767</v>
          </cell>
          <cell r="B1668" t="str">
            <v>MOSTARDA CRAB APPLES 225 GRAM</v>
          </cell>
          <cell r="C1668" t="str">
            <v>EA</v>
          </cell>
          <cell r="D1668">
            <v>9</v>
          </cell>
        </row>
        <row r="1669">
          <cell r="A1669" t="str">
            <v>20-100015768</v>
          </cell>
          <cell r="B1669" t="str">
            <v>MOSTARDA PEARS 225 GRAM</v>
          </cell>
          <cell r="C1669" t="str">
            <v>EA</v>
          </cell>
          <cell r="D1669">
            <v>8.6174999999999997</v>
          </cell>
        </row>
        <row r="1670">
          <cell r="A1670" t="str">
            <v>20-100015769</v>
          </cell>
          <cell r="B1670" t="str">
            <v>ZABBYA, WINE JELLY 125 GRAM</v>
          </cell>
          <cell r="C1670" t="str">
            <v>EA</v>
          </cell>
          <cell r="D1670">
            <v>0</v>
          </cell>
        </row>
        <row r="1671">
          <cell r="A1671" t="str">
            <v>20-100015770</v>
          </cell>
          <cell r="B1671" t="str">
            <v>MARMELLATA DI UVA 330 GRAM</v>
          </cell>
          <cell r="C1671" t="str">
            <v>EA</v>
          </cell>
          <cell r="D1671">
            <v>13.414634146341463</v>
          </cell>
        </row>
        <row r="1672">
          <cell r="A1672" t="str">
            <v>20-100015808</v>
          </cell>
          <cell r="B1672" t="str">
            <v>Cookie Peanut Butter 1oz Puck English Bay16lbs/Case Trans Fat Free</v>
          </cell>
          <cell r="C1672" t="str">
            <v>CS</v>
          </cell>
          <cell r="D1672">
            <v>19.950039999999998</v>
          </cell>
        </row>
        <row r="1673">
          <cell r="A1673" t="str">
            <v>20-100015809</v>
          </cell>
          <cell r="B1673" t="str">
            <v>Cookie Oatmeal and Raisin 1oz Puck English Bay 16lbs/Case Trans Fat Free</v>
          </cell>
          <cell r="C1673" t="str">
            <v>CS</v>
          </cell>
          <cell r="D1673">
            <v>19.950008571918396</v>
          </cell>
        </row>
        <row r="1674">
          <cell r="A1674" t="str">
            <v>20-100015810</v>
          </cell>
          <cell r="B1674" t="str">
            <v>Cookie Double Chocolate 1oz Puck English Bay 16lbs/Case Trans Fat Free</v>
          </cell>
          <cell r="C1674" t="str">
            <v>CS</v>
          </cell>
          <cell r="D1674">
            <v>19.950221130221131</v>
          </cell>
        </row>
        <row r="1675">
          <cell r="A1675" t="str">
            <v>20-100015811</v>
          </cell>
          <cell r="B1675" t="str">
            <v>Cookie Chocolate Chip 1oz Puck English Bay 16lbs/Case Trans Fat Free</v>
          </cell>
          <cell r="C1675" t="str">
            <v>CS</v>
          </cell>
          <cell r="D1675">
            <v>19.950000000000003</v>
          </cell>
        </row>
        <row r="1676">
          <cell r="A1676" t="str">
            <v>20-100015812</v>
          </cell>
          <cell r="B1676" t="str">
            <v>PIE SHELL OREO 6 OZ/168 GRAM</v>
          </cell>
          <cell r="C1676" t="str">
            <v>DZ</v>
          </cell>
          <cell r="D1676">
            <v>21.728719512195116</v>
          </cell>
        </row>
        <row r="1677">
          <cell r="A1677" t="str">
            <v>20-100015813</v>
          </cell>
          <cell r="B1677" t="str">
            <v>PIE SHELL GRAHAM CRACKER 10 INCH</v>
          </cell>
          <cell r="C1677" t="str">
            <v>DZ</v>
          </cell>
          <cell r="D1677">
            <v>13.387049180327871</v>
          </cell>
        </row>
        <row r="1678">
          <cell r="A1678" t="str">
            <v>20-100015814</v>
          </cell>
          <cell r="B1678" t="str">
            <v>PUDDING TAPIOCA MIX 14 OZ/392 GRAM</v>
          </cell>
          <cell r="C1678" t="str">
            <v>EA</v>
          </cell>
          <cell r="D1678">
            <v>5.9918518518518518</v>
          </cell>
        </row>
        <row r="1679">
          <cell r="A1679" t="str">
            <v>20-100015815</v>
          </cell>
          <cell r="B1679" t="str">
            <v>CAKE MIX POUND CAKE ABEL &amp; SCHAFER #22021</v>
          </cell>
          <cell r="C1679" t="str">
            <v>KG</v>
          </cell>
          <cell r="D1679">
            <v>1.9869698052397864</v>
          </cell>
        </row>
        <row r="1680">
          <cell r="A1680" t="str">
            <v>20-100015816</v>
          </cell>
          <cell r="B1680" t="str">
            <v>CAKE MIX WHITE CAKE ABEL &amp; SCHAFER #22005</v>
          </cell>
          <cell r="C1680" t="str">
            <v>KG</v>
          </cell>
          <cell r="D1680">
            <v>2.5502659589533847</v>
          </cell>
        </row>
        <row r="1681">
          <cell r="A1681" t="str">
            <v>20-100015817</v>
          </cell>
          <cell r="B1681" t="str">
            <v>Florentine Mix Abel &amp; Schafer #02122</v>
          </cell>
          <cell r="C1681" t="str">
            <v>KG</v>
          </cell>
          <cell r="D1681">
            <v>7.1726862596813321</v>
          </cell>
        </row>
        <row r="1682">
          <cell r="A1682" t="str">
            <v>20-100015818</v>
          </cell>
          <cell r="B1682" t="str">
            <v>BISCUITS LADY FINGERS 500 GRAM ALBERT USTER #009001</v>
          </cell>
          <cell r="C1682" t="str">
            <v>EA</v>
          </cell>
          <cell r="D1682">
            <v>13.83</v>
          </cell>
        </row>
        <row r="1683">
          <cell r="A1683" t="str">
            <v>20-100015819</v>
          </cell>
          <cell r="B1683" t="str">
            <v>NEUTRAL MOUSSE PASTRY ALBERT USTER #504001</v>
          </cell>
          <cell r="C1683" t="str">
            <v>KG</v>
          </cell>
          <cell r="D1683">
            <v>9.2939560439560456</v>
          </cell>
        </row>
        <row r="1684">
          <cell r="A1684" t="str">
            <v>20-100015820</v>
          </cell>
          <cell r="B1684" t="str">
            <v>Mushroom, Black Trumpet, Fresh</v>
          </cell>
          <cell r="C1684" t="str">
            <v>KG</v>
          </cell>
          <cell r="D1684">
            <v>71.484412470023983</v>
          </cell>
        </row>
        <row r="1685">
          <cell r="A1685" t="str">
            <v>20-100015821</v>
          </cell>
          <cell r="B1685" t="str">
            <v>BLUEBERRY PUREE PERFECT PUREE 30 OZ</v>
          </cell>
          <cell r="C1685" t="str">
            <v>EA</v>
          </cell>
          <cell r="D1685">
            <v>13.298823529411765</v>
          </cell>
        </row>
        <row r="1686">
          <cell r="A1686" t="str">
            <v>20-100015822</v>
          </cell>
          <cell r="B1686" t="str">
            <v>TRUFFLE HONEY, TARTUFARE 3 OZ</v>
          </cell>
          <cell r="C1686" t="str">
            <v>EA</v>
          </cell>
          <cell r="D1686">
            <v>4.7219402143260005</v>
          </cell>
        </row>
        <row r="1687">
          <cell r="A1687" t="str">
            <v>20-100015830</v>
          </cell>
          <cell r="B1687" t="str">
            <v>BONES - LAMB FOR STOCK</v>
          </cell>
          <cell r="C1687" t="str">
            <v>KG</v>
          </cell>
          <cell r="D1687">
            <v>1.3906476030277544</v>
          </cell>
        </row>
        <row r="1688">
          <cell r="A1688" t="str">
            <v>20-100015832</v>
          </cell>
          <cell r="B1688" t="str">
            <v>Bones - Chicken Carcasses for Stock</v>
          </cell>
          <cell r="C1688" t="str">
            <v>KG</v>
          </cell>
          <cell r="D1688">
            <v>0.88334693877551018</v>
          </cell>
        </row>
        <row r="1689">
          <cell r="A1689" t="str">
            <v>20-100015833</v>
          </cell>
          <cell r="B1689" t="str">
            <v>BONES - PORK FOR STOCK</v>
          </cell>
          <cell r="C1689" t="str">
            <v>KG</v>
          </cell>
          <cell r="D1689">
            <v>1.2570950531931684</v>
          </cell>
        </row>
        <row r="1690">
          <cell r="A1690" t="str">
            <v>20-100015834</v>
          </cell>
          <cell r="B1690" t="str">
            <v>Bones - Lobster Shells/Bodies for Stock (Panulirus Versacolor)</v>
          </cell>
          <cell r="C1690" t="str">
            <v>KG</v>
          </cell>
          <cell r="D1690">
            <v>2.8890986653426793</v>
          </cell>
        </row>
        <row r="1691">
          <cell r="A1691" t="str">
            <v>20-100015835</v>
          </cell>
          <cell r="B1691" t="str">
            <v>VEGEMITE SPREAD 4.4 OZ JAR</v>
          </cell>
          <cell r="C1691" t="str">
            <v>EA</v>
          </cell>
          <cell r="D1691">
            <v>4.0583813179782462</v>
          </cell>
        </row>
        <row r="1692">
          <cell r="A1692" t="str">
            <v>20-100015836</v>
          </cell>
          <cell r="B1692" t="str">
            <v>ENSURE PLUS DIETARY SUPPLEMENT (VANILLA) 8 OZ 24/CS</v>
          </cell>
          <cell r="C1692" t="str">
            <v>CS</v>
          </cell>
          <cell r="D1692">
            <v>44.542857142857144</v>
          </cell>
        </row>
        <row r="1693">
          <cell r="A1693" t="str">
            <v>20-100015864</v>
          </cell>
          <cell r="B1693" t="str">
            <v>CORNET MINI SAVORY PASTRY SHELL  ACHENBACH A&amp;S 04207</v>
          </cell>
          <cell r="C1693" t="str">
            <v>EA</v>
          </cell>
          <cell r="D1693">
            <v>0</v>
          </cell>
        </row>
        <row r="1694">
          <cell r="A1694" t="str">
            <v>20-100015865</v>
          </cell>
          <cell r="B1694" t="str">
            <v>VEAL HINDSHANK WHOLE NAMP #337</v>
          </cell>
          <cell r="C1694" t="str">
            <v>KG</v>
          </cell>
          <cell r="D1694">
            <v>0</v>
          </cell>
        </row>
        <row r="1695">
          <cell r="A1695" t="str">
            <v>20-100015943</v>
          </cell>
          <cell r="B1695" t="str">
            <v>RACLETTE CHEESE</v>
          </cell>
          <cell r="C1695" t="str">
            <v>KG</v>
          </cell>
          <cell r="D1695">
            <v>0</v>
          </cell>
        </row>
        <row r="1696">
          <cell r="A1696" t="str">
            <v>20-100016113</v>
          </cell>
          <cell r="B1696" t="str">
            <v>SUGAR FREE CHOCOLATE CAKE MIX 16 OZ</v>
          </cell>
          <cell r="C1696" t="str">
            <v>EA</v>
          </cell>
          <cell r="D1696">
            <v>3.380963955830266</v>
          </cell>
        </row>
        <row r="1697">
          <cell r="A1697" t="str">
            <v>20-100016116</v>
          </cell>
          <cell r="B1697" t="str">
            <v>ROSE WATER FOR PASTRY 10 OZ BOTTLE</v>
          </cell>
          <cell r="C1697" t="str">
            <v>EA</v>
          </cell>
          <cell r="D1697">
            <v>4.6500000000000004</v>
          </cell>
        </row>
        <row r="1698">
          <cell r="A1698" t="str">
            <v>20-100016117</v>
          </cell>
          <cell r="B1698" t="str">
            <v>PANKO JAPANESE BREAD CRUMBS</v>
          </cell>
          <cell r="C1698" t="str">
            <v>KG</v>
          </cell>
          <cell r="D1698">
            <v>1.4813274385947406</v>
          </cell>
        </row>
        <row r="1699">
          <cell r="A1699" t="str">
            <v>20-100016118</v>
          </cell>
          <cell r="B1699" t="str">
            <v>HUMMUS PLAIN UNFLAVORED</v>
          </cell>
          <cell r="C1699" t="str">
            <v>KG</v>
          </cell>
          <cell r="D1699">
            <v>5.5110192837465561</v>
          </cell>
        </row>
        <row r="1700">
          <cell r="A1700" t="str">
            <v>20-100016120</v>
          </cell>
          <cell r="B1700" t="str">
            <v>SODIUM HYDROXIDE ABEL &amp; SCHAFER #3050</v>
          </cell>
          <cell r="C1700" t="str">
            <v>KG</v>
          </cell>
          <cell r="D1700">
            <v>0</v>
          </cell>
        </row>
        <row r="1701">
          <cell r="A1701" t="str">
            <v>20-100016155</v>
          </cell>
          <cell r="B1701" t="str">
            <v>Turn Down Chocolates Square Sugar Free (For Diabetics) 2400/CS 5.85 GM 1.25x1.25</v>
          </cell>
          <cell r="C1701" t="str">
            <v>CS</v>
          </cell>
          <cell r="D1701">
            <v>201.1</v>
          </cell>
        </row>
        <row r="1702">
          <cell r="A1702" t="str">
            <v>20-100016218</v>
          </cell>
          <cell r="B1702" t="str">
            <v>Big Train - Vanilla Bean Coffee Powder 3.5 lb Bag</v>
          </cell>
          <cell r="C1702" t="str">
            <v>EA</v>
          </cell>
          <cell r="D1702">
            <v>20.127358490566039</v>
          </cell>
        </row>
        <row r="1703">
          <cell r="A1703" t="str">
            <v>20-100016219</v>
          </cell>
          <cell r="B1703" t="str">
            <v>Big Train - White Chocolate Coffee Powder 3.5 lb Bag</v>
          </cell>
          <cell r="C1703" t="str">
            <v>EA</v>
          </cell>
          <cell r="D1703">
            <v>15.785555555555558</v>
          </cell>
        </row>
        <row r="1704">
          <cell r="A1704" t="str">
            <v>20-100016231</v>
          </cell>
          <cell r="B1704" t="str">
            <v>Furikake Spice Dry</v>
          </cell>
          <cell r="C1704" t="str">
            <v>KG</v>
          </cell>
          <cell r="D1704">
            <v>39</v>
          </cell>
        </row>
        <row r="1705">
          <cell r="A1705" t="str">
            <v>20-100016232</v>
          </cell>
          <cell r="B1705" t="str">
            <v>Fresh Maui Onions</v>
          </cell>
          <cell r="C1705" t="str">
            <v>KG</v>
          </cell>
          <cell r="D1705">
            <v>3.5275103163686383</v>
          </cell>
        </row>
        <row r="1706">
          <cell r="A1706" t="str">
            <v>20-100016233</v>
          </cell>
          <cell r="B1706" t="str">
            <v>Macadamia Nuts Roasted Unsalted</v>
          </cell>
          <cell r="C1706" t="str">
            <v>KG</v>
          </cell>
          <cell r="D1706">
            <v>17.68</v>
          </cell>
        </row>
        <row r="1707">
          <cell r="A1707" t="str">
            <v>20-100016234</v>
          </cell>
          <cell r="B1707" t="str">
            <v>Leaves, Ti, Fresh</v>
          </cell>
          <cell r="C1707" t="str">
            <v>EA</v>
          </cell>
          <cell r="D1707">
            <v>3.1777777777777776</v>
          </cell>
        </row>
        <row r="1708">
          <cell r="A1708" t="str">
            <v>20-100016235</v>
          </cell>
          <cell r="B1708" t="str">
            <v>Thai Chili Paste 32 oz</v>
          </cell>
          <cell r="C1708" t="str">
            <v>EA</v>
          </cell>
          <cell r="D1708">
            <v>10.761494944631682</v>
          </cell>
        </row>
        <row r="1709">
          <cell r="A1709" t="str">
            <v>20-100016236</v>
          </cell>
          <cell r="B1709" t="str">
            <v>Japanese Plum Wine 1.5 Liter</v>
          </cell>
          <cell r="C1709" t="str">
            <v>BTL</v>
          </cell>
          <cell r="D1709">
            <v>7.5</v>
          </cell>
        </row>
        <row r="1710">
          <cell r="A1710" t="str">
            <v>20-100016237</v>
          </cell>
          <cell r="B1710" t="str">
            <v>Togarashi (Japanese 7 Spice Blend) Dry 300 Gram</v>
          </cell>
          <cell r="C1710" t="str">
            <v>EA</v>
          </cell>
          <cell r="D1710">
            <v>6.0039933444259574</v>
          </cell>
        </row>
        <row r="1711">
          <cell r="A1711" t="str">
            <v>20-100016238</v>
          </cell>
          <cell r="B1711" t="str">
            <v>Spam 12 oz Canned</v>
          </cell>
          <cell r="C1711" t="str">
            <v>EA</v>
          </cell>
          <cell r="D1711">
            <v>3.2333333333333334</v>
          </cell>
        </row>
        <row r="1712">
          <cell r="A1712" t="str">
            <v>20-100016239</v>
          </cell>
          <cell r="B1712" t="str">
            <v>Shoyu (Japanese Soy Sauce) Liter</v>
          </cell>
          <cell r="C1712" t="str">
            <v>LT</v>
          </cell>
          <cell r="D1712">
            <v>1.5680193976518633</v>
          </cell>
        </row>
        <row r="1713">
          <cell r="A1713" t="str">
            <v>20-100016240</v>
          </cell>
          <cell r="B1713" t="str">
            <v>Ponzu (Japanese Citrus-Based Sauce) Liter</v>
          </cell>
          <cell r="C1713" t="str">
            <v>LT</v>
          </cell>
          <cell r="D1713">
            <v>5.1812952310261648</v>
          </cell>
        </row>
        <row r="1714">
          <cell r="A1714" t="str">
            <v>20-100016241</v>
          </cell>
          <cell r="B1714" t="str">
            <v>Pipi Kaula (Cured Beef)</v>
          </cell>
          <cell r="C1714" t="str">
            <v>KG</v>
          </cell>
          <cell r="D1714">
            <v>24.585585585585584</v>
          </cell>
        </row>
        <row r="1715">
          <cell r="A1715" t="str">
            <v>20-100016242</v>
          </cell>
          <cell r="B1715" t="str">
            <v>Marlin Smoked Thin Sliced</v>
          </cell>
          <cell r="C1715" t="str">
            <v>KG</v>
          </cell>
          <cell r="D1715">
            <v>25.28548241659152</v>
          </cell>
        </row>
        <row r="1716">
          <cell r="A1716" t="str">
            <v>20-100016262</v>
          </cell>
          <cell r="B1716" t="str">
            <v>Terrine Quail and Vension</v>
          </cell>
          <cell r="C1716" t="str">
            <v>KG</v>
          </cell>
          <cell r="D1716">
            <v>12.29997888067582</v>
          </cell>
        </row>
        <row r="1717">
          <cell r="A1717" t="str">
            <v>20-100016263</v>
          </cell>
          <cell r="B1717" t="str">
            <v>Shrimp Headless Deveined Shell On Butterflied Deep Grill Cut 6-8ct/b Fresh Water</v>
          </cell>
          <cell r="C1717" t="str">
            <v>KG</v>
          </cell>
          <cell r="D1717">
            <v>24.13807025947867</v>
          </cell>
        </row>
        <row r="1718">
          <cell r="A1718" t="str">
            <v>20-100016267</v>
          </cell>
          <cell r="B1718" t="str">
            <v>Bulk Topping Tim Tam's Arnott's</v>
          </cell>
          <cell r="C1718" t="str">
            <v>KG</v>
          </cell>
          <cell r="D1718">
            <v>0</v>
          </cell>
        </row>
        <row r="1719">
          <cell r="A1719" t="str">
            <v>20-100016268</v>
          </cell>
          <cell r="B1719" t="str">
            <v>Bulk Topping Smarties Chocolate for Sundaes</v>
          </cell>
          <cell r="C1719" t="str">
            <v>KG</v>
          </cell>
          <cell r="D1719">
            <v>0</v>
          </cell>
        </row>
        <row r="1720">
          <cell r="A1720" t="str">
            <v>20-100016269</v>
          </cell>
          <cell r="B1720" t="str">
            <v>Bulk Topping Jelly Beans for Sundaes</v>
          </cell>
          <cell r="C1720" t="str">
            <v>KG</v>
          </cell>
          <cell r="D1720">
            <v>0</v>
          </cell>
        </row>
        <row r="1721">
          <cell r="A1721" t="str">
            <v>20-100016399</v>
          </cell>
          <cell r="B1721" t="str">
            <v>ALPINE PEPPER 180 GRAM</v>
          </cell>
          <cell r="C1721" t="str">
            <v>EA</v>
          </cell>
          <cell r="D1721">
            <v>0</v>
          </cell>
        </row>
        <row r="1722">
          <cell r="A1722" t="str">
            <v>20-100016400</v>
          </cell>
          <cell r="B1722" t="str">
            <v>MUNTHARI SPICE</v>
          </cell>
          <cell r="C1722" t="str">
            <v>KG</v>
          </cell>
          <cell r="D1722">
            <v>17.029655172413793</v>
          </cell>
        </row>
        <row r="1723">
          <cell r="A1723" t="str">
            <v>20-100016401</v>
          </cell>
          <cell r="B1723" t="str">
            <v>Flower, Lemon Myrtle</v>
          </cell>
          <cell r="C1723" t="str">
            <v>KG</v>
          </cell>
          <cell r="D1723">
            <v>73.3</v>
          </cell>
        </row>
        <row r="1724">
          <cell r="A1724" t="str">
            <v>20-100016402</v>
          </cell>
          <cell r="B1724" t="str">
            <v>PEPPERBERRIES - NATIVE 250 GRAM</v>
          </cell>
          <cell r="C1724" t="str">
            <v>EA</v>
          </cell>
          <cell r="D1724">
            <v>0</v>
          </cell>
        </row>
        <row r="1725">
          <cell r="A1725" t="str">
            <v>20-100016403</v>
          </cell>
          <cell r="B1725" t="str">
            <v>LEMON ASPEN JUICE 200 ML</v>
          </cell>
          <cell r="C1725" t="str">
            <v>EA</v>
          </cell>
          <cell r="D1725">
            <v>0</v>
          </cell>
        </row>
        <row r="1726">
          <cell r="A1726" t="str">
            <v>20-100016436</v>
          </cell>
          <cell r="B1726" t="str">
            <v>Pork Belly Skin On Namp 408</v>
          </cell>
          <cell r="C1726" t="str">
            <v>KG</v>
          </cell>
          <cell r="D1726">
            <v>4.5910162447859308</v>
          </cell>
        </row>
        <row r="1727">
          <cell r="A1727" t="str">
            <v>20-100016437</v>
          </cell>
          <cell r="B1727" t="str">
            <v>DONER KEBAB 5 KG LAMB MARINATED</v>
          </cell>
          <cell r="C1727" t="str">
            <v>KG</v>
          </cell>
          <cell r="D1727">
            <v>8.8000000000000007</v>
          </cell>
        </row>
        <row r="1728">
          <cell r="A1728" t="str">
            <v>20-100016438</v>
          </cell>
          <cell r="B1728" t="str">
            <v>DONER KEBAB 10 KG LAMB MARINATED</v>
          </cell>
          <cell r="C1728" t="str">
            <v>KG</v>
          </cell>
          <cell r="D1728">
            <v>10.052601628907777</v>
          </cell>
        </row>
        <row r="1729">
          <cell r="A1729" t="str">
            <v>20-100016439</v>
          </cell>
          <cell r="B1729" t="str">
            <v>DONER KEBAB 5 KG BEEF MARINATED</v>
          </cell>
          <cell r="C1729" t="str">
            <v>KG</v>
          </cell>
          <cell r="D1729">
            <v>6.3515555555555556</v>
          </cell>
        </row>
        <row r="1730">
          <cell r="A1730" t="str">
            <v>20-100016440</v>
          </cell>
          <cell r="B1730" t="str">
            <v>DONER KEBAB 10 KG BEEF MARINATED</v>
          </cell>
          <cell r="C1730" t="str">
            <v>KG</v>
          </cell>
          <cell r="D1730">
            <v>10.839380575323242</v>
          </cell>
        </row>
        <row r="1731">
          <cell r="A1731" t="str">
            <v>20-100016461</v>
          </cell>
          <cell r="B1731" t="str">
            <v>Milk Whole Homo 2 Liter</v>
          </cell>
          <cell r="C1731" t="str">
            <v>EA</v>
          </cell>
          <cell r="D1731">
            <v>0</v>
          </cell>
        </row>
        <row r="1732">
          <cell r="A1732" t="str">
            <v>20-100016560</v>
          </cell>
          <cell r="B1732" t="str">
            <v>Veal Leg Top Round Cap On NAMP #349</v>
          </cell>
          <cell r="C1732" t="str">
            <v>KG</v>
          </cell>
          <cell r="D1732">
            <v>21.15058934254526</v>
          </cell>
        </row>
        <row r="1733">
          <cell r="A1733" t="str">
            <v>20-100016715</v>
          </cell>
          <cell r="B1733" t="str">
            <v>Sugar Sachets with P&amp;O Logo 2.8Grm-2000/CS</v>
          </cell>
          <cell r="C1733" t="str">
            <v>CS</v>
          </cell>
          <cell r="D1733">
            <v>0</v>
          </cell>
        </row>
        <row r="1734">
          <cell r="A1734" t="str">
            <v>20-100016903</v>
          </cell>
          <cell r="B1734" t="str">
            <v>Nespresso 7431 Arpeggio - Purple</v>
          </cell>
          <cell r="C1734" t="str">
            <v>PKT</v>
          </cell>
          <cell r="D1734">
            <v>0</v>
          </cell>
        </row>
        <row r="1735">
          <cell r="A1735" t="str">
            <v>20-100016904</v>
          </cell>
          <cell r="B1735" t="str">
            <v>Nespresso 7440 Decaffeinato - Red</v>
          </cell>
          <cell r="C1735" t="str">
            <v>PKT</v>
          </cell>
          <cell r="D1735">
            <v>0</v>
          </cell>
        </row>
        <row r="1736">
          <cell r="A1736" t="str">
            <v>20-100016905</v>
          </cell>
          <cell r="B1736" t="str">
            <v>Nespresso 7443 Livanto - Gold</v>
          </cell>
          <cell r="C1736" t="str">
            <v>PKT</v>
          </cell>
          <cell r="D1736">
            <v>0</v>
          </cell>
        </row>
        <row r="1737">
          <cell r="A1737" t="str">
            <v>20-100016913</v>
          </cell>
          <cell r="B1737" t="str">
            <v>Drinking Chocolate Sugar Free 20 Gram 30/Box</v>
          </cell>
          <cell r="C1737" t="str">
            <v>BOX</v>
          </cell>
          <cell r="D1737">
            <v>8.4834782608695658</v>
          </cell>
        </row>
        <row r="1738">
          <cell r="A1738" t="str">
            <v>20-100016914</v>
          </cell>
          <cell r="B1738" t="str">
            <v>Cocoa Mix Bulk for Hot Chocolate Nestle's 1.5 lb</v>
          </cell>
          <cell r="C1738" t="str">
            <v>EA</v>
          </cell>
          <cell r="D1738">
            <v>2.8805481930638477</v>
          </cell>
        </row>
        <row r="1739">
          <cell r="A1739" t="str">
            <v>20-100016937</v>
          </cell>
          <cell r="B1739" t="str">
            <v>Milk Fit Clip</v>
          </cell>
          <cell r="C1739" t="str">
            <v>EA</v>
          </cell>
          <cell r="D1739">
            <v>0.47110000000000002</v>
          </cell>
        </row>
        <row r="1740">
          <cell r="A1740" t="str">
            <v>20-100016939</v>
          </cell>
          <cell r="B1740" t="str">
            <v>Provolone Piccante Aurecchio Cremona Lombardy Italy</v>
          </cell>
          <cell r="C1740" t="str">
            <v>KG</v>
          </cell>
          <cell r="D1740">
            <v>10.642928954423592</v>
          </cell>
        </row>
        <row r="1741">
          <cell r="A1741" t="str">
            <v>20-100016964</v>
          </cell>
          <cell r="B1741" t="str">
            <v>CoBatCo Olde Time Belgian Waffle Mix OTBW-30 (Complete)</v>
          </cell>
          <cell r="C1741" t="str">
            <v>KG</v>
          </cell>
          <cell r="D1741">
            <v>3.6158553776368318</v>
          </cell>
        </row>
        <row r="1742">
          <cell r="A1742" t="str">
            <v>20-100017001</v>
          </cell>
          <cell r="B1742" t="str">
            <v>Pan Coating Spray 6/14oz Butter Flavor</v>
          </cell>
          <cell r="C1742" t="str">
            <v>EA</v>
          </cell>
          <cell r="D1742">
            <v>2.345503384169509</v>
          </cell>
        </row>
        <row r="1743">
          <cell r="A1743" t="str">
            <v>20-100017007</v>
          </cell>
          <cell r="B1743" t="str">
            <v>Marshmallows Large 16 oz Bag</v>
          </cell>
          <cell r="C1743" t="str">
            <v>EA</v>
          </cell>
          <cell r="D1743">
            <v>2.2762951334379915</v>
          </cell>
        </row>
        <row r="1744">
          <cell r="A1744" t="str">
            <v>20-100017017</v>
          </cell>
          <cell r="B1744" t="str">
            <v>Baby Food 2.5 oz (Gerber) Stage 1 Vegetables Assorted</v>
          </cell>
          <cell r="C1744" t="str">
            <v>EA</v>
          </cell>
          <cell r="D1744">
            <v>0.99677871148459385</v>
          </cell>
        </row>
        <row r="1745">
          <cell r="A1745" t="str">
            <v>20-100017018</v>
          </cell>
          <cell r="B1745" t="str">
            <v>Baby Food 4 oz (Gerber) Stage 2 Vegetables Assorted</v>
          </cell>
          <cell r="C1745" t="str">
            <v>EA</v>
          </cell>
          <cell r="D1745">
            <v>1.0360185185185184</v>
          </cell>
        </row>
        <row r="1746">
          <cell r="A1746" t="str">
            <v>20-100017019</v>
          </cell>
          <cell r="B1746" t="str">
            <v>Baby Food 4 oz (Gerber) Stage 2 Dinners Assorted</v>
          </cell>
          <cell r="C1746" t="str">
            <v>EA</v>
          </cell>
          <cell r="D1746">
            <v>1.0168539325842696</v>
          </cell>
        </row>
        <row r="1747">
          <cell r="A1747" t="str">
            <v>20-100017020</v>
          </cell>
          <cell r="B1747" t="str">
            <v>Baby Food 2.5 oz (Gerber) Stage 2 Meats Assorted</v>
          </cell>
          <cell r="C1747" t="str">
            <v>EA</v>
          </cell>
          <cell r="D1747">
            <v>1.5755468749999999</v>
          </cell>
        </row>
        <row r="1748">
          <cell r="A1748" t="str">
            <v>20-100017021</v>
          </cell>
          <cell r="B1748" t="str">
            <v>Baby Food 4 oz (Gerber) Stage 2 Desserts Assorted</v>
          </cell>
          <cell r="C1748" t="str">
            <v>EA</v>
          </cell>
          <cell r="D1748">
            <v>1.0154054054054054</v>
          </cell>
        </row>
        <row r="1749">
          <cell r="A1749" t="str">
            <v>20-100017140</v>
          </cell>
          <cell r="B1749" t="str">
            <v>Malt Powder for Milkshakes Nestle</v>
          </cell>
          <cell r="C1749" t="str">
            <v>KG</v>
          </cell>
          <cell r="D1749">
            <v>7.2770474242866889</v>
          </cell>
        </row>
        <row r="1750">
          <cell r="A1750" t="str">
            <v>20-100017212</v>
          </cell>
          <cell r="B1750" t="str">
            <v>Lavendar Water</v>
          </cell>
          <cell r="C1750" t="str">
            <v>LT</v>
          </cell>
          <cell r="D1750">
            <v>257.30434782608694</v>
          </cell>
        </row>
        <row r="1751">
          <cell r="A1751" t="str">
            <v>20-100017213</v>
          </cell>
          <cell r="B1751" t="str">
            <v>Soy Sauce White</v>
          </cell>
          <cell r="C1751" t="str">
            <v>LT</v>
          </cell>
          <cell r="D1751">
            <v>2.9353652128218601</v>
          </cell>
        </row>
        <row r="1752">
          <cell r="A1752" t="str">
            <v>20-100017214</v>
          </cell>
          <cell r="B1752" t="str">
            <v>Shaoxing Fermented Rice Wine Liter</v>
          </cell>
          <cell r="C1752" t="str">
            <v>LT</v>
          </cell>
          <cell r="D1752">
            <v>2.5733380712879947</v>
          </cell>
        </row>
        <row r="1753">
          <cell r="A1753" t="str">
            <v>20-100017215</v>
          </cell>
          <cell r="B1753" t="str">
            <v>Kim Chee Marinated Cabbage 32 oz</v>
          </cell>
          <cell r="C1753" t="str">
            <v>EA</v>
          </cell>
          <cell r="D1753">
            <v>3.8816021486541707</v>
          </cell>
        </row>
        <row r="1754">
          <cell r="A1754" t="str">
            <v>20-100017240</v>
          </cell>
          <cell r="B1754" t="str">
            <v>Gnocchi Pumpkin Stuffed</v>
          </cell>
          <cell r="C1754" t="str">
            <v>KG</v>
          </cell>
          <cell r="D1754">
            <v>7.0064277054692665</v>
          </cell>
        </row>
        <row r="1755">
          <cell r="A1755" t="str">
            <v>20-100017268</v>
          </cell>
          <cell r="B1755" t="str">
            <v>Baked Beans Heinz 18 oz Can</v>
          </cell>
          <cell r="C1755" t="str">
            <v>EA</v>
          </cell>
          <cell r="D1755">
            <v>0</v>
          </cell>
        </row>
        <row r="1756">
          <cell r="A1756" t="str">
            <v>20-100017269</v>
          </cell>
          <cell r="B1756" t="str">
            <v>Dry Strong Onions Haywards 45 Gram</v>
          </cell>
          <cell r="C1756" t="str">
            <v>EA</v>
          </cell>
          <cell r="D1756">
            <v>0</v>
          </cell>
        </row>
        <row r="1757">
          <cell r="A1757" t="str">
            <v>20-100017270</v>
          </cell>
          <cell r="B1757" t="str">
            <v>Dry Custard Powder Bird's 10 oz</v>
          </cell>
          <cell r="C1757" t="str">
            <v>EA</v>
          </cell>
          <cell r="D1757">
            <v>4.5332967032967026</v>
          </cell>
        </row>
        <row r="1758">
          <cell r="A1758" t="str">
            <v>20-100017271</v>
          </cell>
          <cell r="B1758" t="str">
            <v>Tea English Breakfast Decaf. Envelope Twinings  20 CT</v>
          </cell>
          <cell r="C1758" t="str">
            <v>BOX</v>
          </cell>
          <cell r="D1758">
            <v>2.02008547008547</v>
          </cell>
        </row>
        <row r="1759">
          <cell r="A1759" t="str">
            <v>20-100017282</v>
          </cell>
          <cell r="B1759" t="str">
            <v>Cream UHT Half &amp; Half Quarts (Liter)</v>
          </cell>
          <cell r="C1759" t="str">
            <v>EA</v>
          </cell>
          <cell r="D1759">
            <v>1.676513231981982</v>
          </cell>
        </row>
        <row r="1760">
          <cell r="A1760" t="str">
            <v>20-100017305</v>
          </cell>
          <cell r="B1760" t="str">
            <v>Szechaun Duck Sauce</v>
          </cell>
          <cell r="C1760" t="str">
            <v>LT</v>
          </cell>
          <cell r="D1760">
            <v>3.4128245892951776</v>
          </cell>
        </row>
        <row r="1761">
          <cell r="A1761" t="str">
            <v>20-100017369</v>
          </cell>
          <cell r="B1761" t="str">
            <v>Mushy Original Processed Peas #10</v>
          </cell>
          <cell r="C1761" t="str">
            <v>EA</v>
          </cell>
          <cell r="D1761">
            <v>3.5798000000000001</v>
          </cell>
        </row>
        <row r="1762">
          <cell r="A1762" t="str">
            <v>20-100017370</v>
          </cell>
          <cell r="B1762" t="str">
            <v>Alpine Hot Apple Cider Powdered Mix 17 oz</v>
          </cell>
          <cell r="C1762" t="str">
            <v>EA</v>
          </cell>
          <cell r="D1762">
            <v>2.5315740740740744</v>
          </cell>
        </row>
        <row r="1763">
          <cell r="A1763" t="str">
            <v>20-100017433</v>
          </cell>
          <cell r="B1763" t="str">
            <v>Garlic Peeled (Use outside USA Markets)</v>
          </cell>
          <cell r="C1763" t="str">
            <v>KG</v>
          </cell>
          <cell r="D1763">
            <v>3.9044599745870392</v>
          </cell>
        </row>
        <row r="1764">
          <cell r="A1764" t="str">
            <v>20-100017448</v>
          </cell>
          <cell r="B1764" t="str">
            <v>Kumara - Sweet Potato New Zealand</v>
          </cell>
          <cell r="C1764" t="str">
            <v>KG</v>
          </cell>
          <cell r="D1764">
            <v>0.90582857142857154</v>
          </cell>
        </row>
        <row r="1765">
          <cell r="A1765" t="str">
            <v>20-100017990</v>
          </cell>
          <cell r="B1765" t="str">
            <v>Jackfruit</v>
          </cell>
          <cell r="C1765" t="str">
            <v>KG</v>
          </cell>
          <cell r="D1765">
            <v>1.6180799826830456</v>
          </cell>
        </row>
        <row r="1766">
          <cell r="A1766" t="str">
            <v>20-100017991</v>
          </cell>
          <cell r="B1766" t="str">
            <v>Sapodilla/ Manilcara Zapota</v>
          </cell>
          <cell r="C1766" t="str">
            <v>KG</v>
          </cell>
          <cell r="D1766">
            <v>1.9557749766573298</v>
          </cell>
        </row>
        <row r="1767">
          <cell r="A1767" t="str">
            <v>20-100017992</v>
          </cell>
          <cell r="B1767" t="str">
            <v>Custard Apples</v>
          </cell>
          <cell r="C1767" t="str">
            <v>KG</v>
          </cell>
          <cell r="D1767">
            <v>10.271599999999999</v>
          </cell>
        </row>
        <row r="1768">
          <cell r="A1768" t="str">
            <v>20-100017993</v>
          </cell>
          <cell r="B1768" t="str">
            <v>Longan</v>
          </cell>
          <cell r="C1768" t="str">
            <v>KG</v>
          </cell>
          <cell r="D1768">
            <v>2.709635253010231</v>
          </cell>
        </row>
        <row r="1769">
          <cell r="A1769" t="str">
            <v>20-100017994</v>
          </cell>
          <cell r="B1769" t="str">
            <v>Lychees, Fresh</v>
          </cell>
          <cell r="C1769" t="str">
            <v>KG</v>
          </cell>
          <cell r="D1769">
            <v>2.5</v>
          </cell>
        </row>
        <row r="1770">
          <cell r="A1770" t="str">
            <v>20-100018010</v>
          </cell>
          <cell r="B1770" t="str">
            <v>Banana, Manzano (Mini)</v>
          </cell>
          <cell r="C1770" t="str">
            <v>KG</v>
          </cell>
          <cell r="D1770">
            <v>1.945572726669762</v>
          </cell>
        </row>
        <row r="1771">
          <cell r="A1771" t="str">
            <v>20-100018599</v>
          </cell>
          <cell r="B1771" t="str">
            <v>Cheese Castel Rosso</v>
          </cell>
          <cell r="C1771" t="str">
            <v>KG</v>
          </cell>
          <cell r="D1771">
            <v>19.507053291536049</v>
          </cell>
        </row>
        <row r="1772">
          <cell r="A1772" t="str">
            <v>20-100018600</v>
          </cell>
          <cell r="B1772" t="str">
            <v>Cheese Burrata Di Stefano (Sabatini's)</v>
          </cell>
          <cell r="C1772" t="str">
            <v>KG</v>
          </cell>
          <cell r="D1772">
            <v>16.037759398245992</v>
          </cell>
        </row>
        <row r="1773">
          <cell r="A1773" t="str">
            <v>20-100018601</v>
          </cell>
          <cell r="B1773" t="str">
            <v>Cheese Asiago d'Allevo (Sabatini's)</v>
          </cell>
          <cell r="C1773" t="str">
            <v>KG</v>
          </cell>
          <cell r="D1773">
            <v>12.540582469501446</v>
          </cell>
        </row>
        <row r="1774">
          <cell r="A1774" t="str">
            <v>20-100018602</v>
          </cell>
          <cell r="B1774" t="str">
            <v>Salt Hawaiian Black Lava Hiwa Kai  (Crown Grill)</v>
          </cell>
          <cell r="C1774" t="str">
            <v>KG</v>
          </cell>
          <cell r="D1774">
            <v>15.725577264653641</v>
          </cell>
        </row>
        <row r="1775">
          <cell r="A1775" t="str">
            <v>20-100018603</v>
          </cell>
          <cell r="B1775" t="str">
            <v>Salt Smoked Applewood Yakima (Crown Grill)</v>
          </cell>
          <cell r="C1775" t="str">
            <v>KG</v>
          </cell>
          <cell r="D1775">
            <v>17.157993730407526</v>
          </cell>
        </row>
        <row r="1776">
          <cell r="A1776" t="str">
            <v>20-100018604</v>
          </cell>
          <cell r="B1776" t="str">
            <v>Salt Himalayan Pink Mineral (Crown Grill)</v>
          </cell>
          <cell r="C1776" t="str">
            <v>KG</v>
          </cell>
          <cell r="D1776">
            <v>13.1994342291372</v>
          </cell>
        </row>
        <row r="1777">
          <cell r="A1777" t="str">
            <v>20-100018605</v>
          </cell>
          <cell r="B1777" t="str">
            <v>Balsamic Reduction Crema Gastronomica Emiliani (Sabatini's)</v>
          </cell>
          <cell r="C1777" t="str">
            <v>LT</v>
          </cell>
          <cell r="D1777">
            <v>13.764575781777971</v>
          </cell>
        </row>
        <row r="1778">
          <cell r="A1778" t="str">
            <v>20-100018606</v>
          </cell>
          <cell r="B1778" t="str">
            <v>Beans Fagioli Canellini White Dry (Sabatini's)</v>
          </cell>
          <cell r="C1778" t="str">
            <v>KG</v>
          </cell>
          <cell r="D1778">
            <v>4.7892565924371748</v>
          </cell>
        </row>
        <row r="1779">
          <cell r="A1779" t="str">
            <v>20-100018607</v>
          </cell>
          <cell r="B1779" t="str">
            <v>Beans Fava Frozen Peeled (Sabatini's)</v>
          </cell>
          <cell r="C1779" t="str">
            <v>KG</v>
          </cell>
          <cell r="D1779">
            <v>2.2364179104477615</v>
          </cell>
        </row>
        <row r="1780">
          <cell r="A1780" t="str">
            <v>20-100018608</v>
          </cell>
          <cell r="B1780" t="str">
            <v>Duck Breast Moulard Magret Raw D'Artagnan (Sabatini's)</v>
          </cell>
          <cell r="C1780" t="str">
            <v>KG</v>
          </cell>
          <cell r="D1780">
            <v>22.762792309948544</v>
          </cell>
        </row>
        <row r="1781">
          <cell r="A1781" t="str">
            <v>20-100018610</v>
          </cell>
          <cell r="B1781" t="str">
            <v>Flour Plus Pan 2000 Improver Abel &amp; Schafer #31004</v>
          </cell>
          <cell r="C1781" t="str">
            <v>KG</v>
          </cell>
          <cell r="D1781">
            <v>2.9889396518991211</v>
          </cell>
        </row>
        <row r="1782">
          <cell r="A1782" t="str">
            <v>20-100018611</v>
          </cell>
          <cell r="B1782" t="str">
            <v>Flour Best 6 Cereals 50% Abel &amp; Schafer #31018</v>
          </cell>
          <cell r="C1782" t="str">
            <v>KG</v>
          </cell>
          <cell r="D1782">
            <v>2.0446316668987605</v>
          </cell>
        </row>
        <row r="1783">
          <cell r="A1783" t="str">
            <v>20-100018612</v>
          </cell>
          <cell r="B1783" t="str">
            <v>Flour American Rye Base 10% Abel &amp; Schafer #31279</v>
          </cell>
          <cell r="C1783" t="str">
            <v>KG</v>
          </cell>
          <cell r="D1783">
            <v>2.7896741091113157</v>
          </cell>
        </row>
        <row r="1784">
          <cell r="A1784" t="str">
            <v>20-100018616</v>
          </cell>
          <cell r="B1784" t="str">
            <v>Mangosteen, 150 CT (US) 90 GR</v>
          </cell>
          <cell r="C1784" t="str">
            <v>KG</v>
          </cell>
          <cell r="D1784">
            <v>3.8792999053926205</v>
          </cell>
        </row>
        <row r="1785">
          <cell r="A1785" t="str">
            <v>20-100018617</v>
          </cell>
          <cell r="B1785" t="str">
            <v>Durian Fruit</v>
          </cell>
          <cell r="C1785" t="str">
            <v>KG</v>
          </cell>
          <cell r="D1785">
            <v>3.3270000000000004</v>
          </cell>
        </row>
        <row r="1786">
          <cell r="A1786" t="str">
            <v>20-100018618</v>
          </cell>
          <cell r="B1786" t="str">
            <v>Pomelo, 12-16 CT (US) / 800-1200 GRM</v>
          </cell>
          <cell r="C1786" t="str">
            <v>KG</v>
          </cell>
          <cell r="D1786">
            <v>1.6097023153252481</v>
          </cell>
        </row>
        <row r="1787">
          <cell r="A1787" t="str">
            <v>20-100018619</v>
          </cell>
          <cell r="B1787" t="str">
            <v>Apple, Rose, 125 CT (US), 150-170 GR, 70-75 MM</v>
          </cell>
          <cell r="C1787" t="str">
            <v>KG</v>
          </cell>
          <cell r="D1787">
            <v>2.2806456200227534</v>
          </cell>
        </row>
        <row r="1788">
          <cell r="A1788" t="str">
            <v>20-100018620</v>
          </cell>
          <cell r="B1788" t="str">
            <v>Mandarin Emperor Small - Exotic</v>
          </cell>
          <cell r="C1788" t="str">
            <v>KG</v>
          </cell>
          <cell r="D1788">
            <v>1.4024427480916031</v>
          </cell>
        </row>
        <row r="1789">
          <cell r="A1789" t="str">
            <v>20-100018621</v>
          </cell>
          <cell r="B1789" t="str">
            <v>Melon, Sun - Exotic</v>
          </cell>
          <cell r="C1789" t="str">
            <v>KG</v>
          </cell>
          <cell r="D1789">
            <v>2.1413409090909092</v>
          </cell>
        </row>
        <row r="1790">
          <cell r="A1790" t="str">
            <v>20-100018622</v>
          </cell>
          <cell r="B1790" t="str">
            <v>Pears, Nashi / Asian / Paradise</v>
          </cell>
          <cell r="C1790" t="str">
            <v>KG</v>
          </cell>
          <cell r="D1790">
            <v>1.0903572407947548</v>
          </cell>
        </row>
        <row r="1791">
          <cell r="A1791" t="str">
            <v>20-100018623</v>
          </cell>
          <cell r="B1791" t="str">
            <v>Prune Plums Exotic</v>
          </cell>
          <cell r="C1791" t="str">
            <v>KG</v>
          </cell>
          <cell r="D1791">
            <v>2.2641360844227436</v>
          </cell>
        </row>
        <row r="1792">
          <cell r="A1792" t="str">
            <v>20-100018624</v>
          </cell>
          <cell r="B1792" t="str">
            <v>Almonds, Green, Fresh</v>
          </cell>
          <cell r="C1792" t="str">
            <v>KG</v>
          </cell>
          <cell r="D1792">
            <v>0</v>
          </cell>
        </row>
        <row r="1793">
          <cell r="A1793" t="str">
            <v>20-100018625</v>
          </cell>
          <cell r="B1793" t="str">
            <v>Liquid Smoke Pecan Colgin Gallon (Sabatini's)</v>
          </cell>
          <cell r="C1793" t="str">
            <v>EA</v>
          </cell>
          <cell r="D1793">
            <v>15.702857142857143</v>
          </cell>
        </row>
        <row r="1794">
          <cell r="A1794" t="str">
            <v>20-100018645</v>
          </cell>
          <cell r="B1794" t="str">
            <v>Salt Pink Mineral Fine Himalayan 9.5 oz (Crown Grill)</v>
          </cell>
          <cell r="C1794" t="str">
            <v>EA</v>
          </cell>
          <cell r="D1794">
            <v>6.6645161290322577</v>
          </cell>
        </row>
        <row r="1795">
          <cell r="A1795" t="str">
            <v>20-100018646</v>
          </cell>
          <cell r="B1795" t="str">
            <v>Salt Hawaiian Black Lava Hiwa Kai 9 oz (Crown Grill)</v>
          </cell>
          <cell r="C1795" t="str">
            <v>EA</v>
          </cell>
          <cell r="D1795">
            <v>7.6466666666666665</v>
          </cell>
        </row>
        <row r="1796">
          <cell r="A1796" t="str">
            <v>20-100018647</v>
          </cell>
          <cell r="B1796" t="str">
            <v>Salt Applewood Smoked Yakima 6 oz (Crown Grill)</v>
          </cell>
          <cell r="C1796" t="str">
            <v>EA</v>
          </cell>
          <cell r="D1796">
            <v>8.1606799704360675</v>
          </cell>
        </row>
        <row r="1797">
          <cell r="A1797" t="str">
            <v>20-100018655</v>
          </cell>
          <cell r="B1797" t="str">
            <v>Segesta Sicilian Extra Virgin Olive Oil 750 ml Bottle (Sabatini's)</v>
          </cell>
          <cell r="C1797" t="str">
            <v>BTL</v>
          </cell>
          <cell r="D1797">
            <v>9.0489855072463765</v>
          </cell>
        </row>
        <row r="1798">
          <cell r="A1798" t="str">
            <v>20-100018656</v>
          </cell>
          <cell r="B1798" t="str">
            <v>Segesta Sicilian Extra Virgin Olive Oil 3 Liter Tin (Sabatini's)</v>
          </cell>
          <cell r="C1798" t="str">
            <v>EA</v>
          </cell>
          <cell r="D1798">
            <v>33.752360679002237</v>
          </cell>
        </row>
        <row r="1799">
          <cell r="A1799" t="str">
            <v>20-100019149</v>
          </cell>
          <cell r="B1799" t="str">
            <v>Ice Cream Cone Coating-Butterscotch-J.Hungerford Smith, 110 Oz</v>
          </cell>
          <cell r="C1799" t="str">
            <v>EA</v>
          </cell>
          <cell r="D1799">
            <v>0</v>
          </cell>
        </row>
        <row r="1800">
          <cell r="A1800" t="str">
            <v>20-100019150</v>
          </cell>
          <cell r="B1800" t="str">
            <v>Ice Cream Cone Coating-Chocolate-J.Hungerford Smith 109 Oz</v>
          </cell>
          <cell r="C1800" t="str">
            <v>EA</v>
          </cell>
          <cell r="D1800">
            <v>0</v>
          </cell>
        </row>
        <row r="1801">
          <cell r="A1801" t="str">
            <v>20-100019151</v>
          </cell>
          <cell r="B1801" t="str">
            <v>Sea Salt Coarse Bulk</v>
          </cell>
          <cell r="C1801" t="str">
            <v>KG</v>
          </cell>
          <cell r="D1801">
            <v>1.5069490131578946</v>
          </cell>
        </row>
        <row r="1802">
          <cell r="A1802" t="str">
            <v>20-100019192</v>
          </cell>
          <cell r="B1802" t="str">
            <v>Beef Loin Btm Sirloin Butt Tri-Tip Boneless Cap On Choice Aged 30 days NAMP#185C</v>
          </cell>
          <cell r="C1802" t="str">
            <v>KG</v>
          </cell>
          <cell r="D1802">
            <v>8.7695390402737203</v>
          </cell>
        </row>
        <row r="1803">
          <cell r="A1803" t="str">
            <v>20-100019449</v>
          </cell>
          <cell r="B1803" t="str">
            <v>Funkin Blackberry Puree 90% Fruit 1KG</v>
          </cell>
          <cell r="C1803" t="str">
            <v>KG</v>
          </cell>
          <cell r="D1803">
            <v>6.8188372093023268</v>
          </cell>
        </row>
        <row r="1804">
          <cell r="A1804" t="str">
            <v>20-100019450</v>
          </cell>
          <cell r="B1804" t="str">
            <v>Funkin Blueberry Puree 90% Fruit 1KG</v>
          </cell>
          <cell r="C1804" t="str">
            <v>KG</v>
          </cell>
          <cell r="D1804">
            <v>6.8859271523178798</v>
          </cell>
        </row>
        <row r="1805">
          <cell r="A1805" t="str">
            <v>20-100019451</v>
          </cell>
          <cell r="B1805" t="str">
            <v>Funkin Passionfruit Puree 90% 1KG</v>
          </cell>
          <cell r="C1805" t="str">
            <v>KG</v>
          </cell>
          <cell r="D1805">
            <v>10.9175</v>
          </cell>
        </row>
        <row r="1806">
          <cell r="A1806" t="str">
            <v>20-100019452</v>
          </cell>
          <cell r="B1806" t="str">
            <v>Funkin Raspberry Puree 90% Fruit 1KG</v>
          </cell>
          <cell r="C1806" t="str">
            <v>KG</v>
          </cell>
          <cell r="D1806">
            <v>7.1050000000000004</v>
          </cell>
        </row>
        <row r="1807">
          <cell r="A1807" t="str">
            <v>20-100019453</v>
          </cell>
          <cell r="B1807" t="str">
            <v>Funkin Mango Puree 90% Fruit 1KG</v>
          </cell>
          <cell r="C1807" t="str">
            <v>KG</v>
          </cell>
          <cell r="D1807">
            <v>6.9182289628180031</v>
          </cell>
        </row>
        <row r="1808">
          <cell r="A1808" t="str">
            <v>20-100019789</v>
          </cell>
          <cell r="B1808" t="str">
            <v>Equal Sweetener Zero Calorie Bulk</v>
          </cell>
          <cell r="C1808" t="str">
            <v>KG</v>
          </cell>
          <cell r="D1808">
            <v>7.5681953543776066</v>
          </cell>
        </row>
        <row r="1809">
          <cell r="A1809" t="str">
            <v>20-100021044</v>
          </cell>
          <cell r="B1809" t="str">
            <v>Kobe Beef</v>
          </cell>
          <cell r="C1809" t="str">
            <v>KG</v>
          </cell>
          <cell r="D1809">
            <v>49.790782292298374</v>
          </cell>
        </row>
        <row r="1810">
          <cell r="A1810" t="str">
            <v>20-100021045</v>
          </cell>
          <cell r="B1810" t="str">
            <v>Aji Spanish Mackerel</v>
          </cell>
          <cell r="C1810" t="str">
            <v>KG</v>
          </cell>
          <cell r="D1810">
            <v>21.348596491228072</v>
          </cell>
        </row>
        <row r="1811">
          <cell r="A1811" t="str">
            <v>20-100021046</v>
          </cell>
          <cell r="B1811" t="str">
            <v>Saba Blue/Atlantic Mackerel</v>
          </cell>
          <cell r="C1811" t="str">
            <v>KG</v>
          </cell>
          <cell r="D1811">
            <v>29.380637685713442</v>
          </cell>
        </row>
        <row r="1812">
          <cell r="A1812" t="str">
            <v>20-100021047</v>
          </cell>
          <cell r="B1812" t="str">
            <v>Sanma Saury Pike</v>
          </cell>
          <cell r="C1812" t="str">
            <v>KG</v>
          </cell>
          <cell r="D1812">
            <v>7.7436097560975607</v>
          </cell>
        </row>
        <row r="1813">
          <cell r="A1813" t="str">
            <v>20-100021048</v>
          </cell>
          <cell r="B1813" t="str">
            <v>Ika Squid or Cuttlefish</v>
          </cell>
          <cell r="C1813" t="str">
            <v>KG</v>
          </cell>
          <cell r="D1813">
            <v>6.8886269888037726</v>
          </cell>
        </row>
        <row r="1814">
          <cell r="A1814" t="str">
            <v>20-100021049</v>
          </cell>
          <cell r="B1814" t="str">
            <v>AYU Freshwater</v>
          </cell>
          <cell r="C1814" t="str">
            <v>KG</v>
          </cell>
          <cell r="D1814">
            <v>10.610731707317074</v>
          </cell>
        </row>
        <row r="1815">
          <cell r="A1815" t="str">
            <v>20-100021050</v>
          </cell>
          <cell r="B1815" t="str">
            <v>ISA EBI Spiny Lobster</v>
          </cell>
          <cell r="C1815" t="str">
            <v>KG</v>
          </cell>
          <cell r="D1815">
            <v>46.55</v>
          </cell>
        </row>
        <row r="1816">
          <cell r="A1816" t="str">
            <v>20-100021051</v>
          </cell>
          <cell r="B1816" t="str">
            <v>Kanburi Winter Caught Amber Jack (Fresh)</v>
          </cell>
          <cell r="C1816" t="str">
            <v>KG</v>
          </cell>
          <cell r="D1816">
            <v>14.133000000000001</v>
          </cell>
        </row>
        <row r="1817">
          <cell r="A1817" t="str">
            <v>20-100021052</v>
          </cell>
          <cell r="B1817" t="str">
            <v>Sushi Grade Maguro (Tuna)</v>
          </cell>
          <cell r="C1817" t="str">
            <v>KG</v>
          </cell>
          <cell r="D1817">
            <v>42.537075148113495</v>
          </cell>
        </row>
        <row r="1818">
          <cell r="A1818" t="str">
            <v>20-100021053</v>
          </cell>
          <cell r="B1818" t="str">
            <v>Sushi Grade Hamachi (Yellow tail)</v>
          </cell>
          <cell r="C1818" t="str">
            <v>KG</v>
          </cell>
          <cell r="D1818">
            <v>35.798765609300986</v>
          </cell>
        </row>
        <row r="1819">
          <cell r="A1819" t="str">
            <v>20-100021054</v>
          </cell>
          <cell r="B1819" t="str">
            <v>Sushi Grade Botan Ebi Large 12-15 Ct (Spot Prawn)</v>
          </cell>
          <cell r="C1819" t="str">
            <v>KG</v>
          </cell>
          <cell r="D1819">
            <v>41.540611353711796</v>
          </cell>
        </row>
        <row r="1820">
          <cell r="A1820" t="str">
            <v>20-100021055</v>
          </cell>
          <cell r="B1820" t="str">
            <v>Sushi Grade Tako (Octopus)</v>
          </cell>
          <cell r="C1820" t="str">
            <v>KG</v>
          </cell>
          <cell r="D1820">
            <v>42.61944444444444</v>
          </cell>
        </row>
        <row r="1821">
          <cell r="A1821" t="str">
            <v>20-100021056</v>
          </cell>
          <cell r="B1821" t="str">
            <v>sushi Grade Mongo Ika (Cuttlefish)</v>
          </cell>
          <cell r="C1821" t="str">
            <v>KG</v>
          </cell>
          <cell r="D1821">
            <v>23.48</v>
          </cell>
        </row>
        <row r="1822">
          <cell r="A1822" t="str">
            <v>20-100021057</v>
          </cell>
          <cell r="B1822" t="str">
            <v>Sushi Grade Hokkigai (Surf Clam)</v>
          </cell>
          <cell r="C1822" t="str">
            <v>KG</v>
          </cell>
          <cell r="D1822">
            <v>24.608397600685517</v>
          </cell>
        </row>
        <row r="1823">
          <cell r="A1823" t="str">
            <v>20-100021058</v>
          </cell>
          <cell r="B1823" t="str">
            <v>Sushi Grade Hoategai (Scallops) 10-20 ct Dry IQF</v>
          </cell>
          <cell r="C1823" t="str">
            <v>KG</v>
          </cell>
          <cell r="D1823">
            <v>30.320499479708637</v>
          </cell>
        </row>
        <row r="1824">
          <cell r="A1824" t="str">
            <v>20-100021059</v>
          </cell>
          <cell r="B1824" t="str">
            <v>Sushi Grade Ikura (Salmon Roe) Salted Cured)</v>
          </cell>
          <cell r="C1824" t="str">
            <v>KG</v>
          </cell>
          <cell r="D1824">
            <v>73.320711417096959</v>
          </cell>
        </row>
        <row r="1825">
          <cell r="A1825" t="str">
            <v>20-100021060</v>
          </cell>
          <cell r="B1825" t="str">
            <v>Sushi Grade Tobikko (Flying Fish Roe) Orange Color</v>
          </cell>
          <cell r="C1825" t="str">
            <v>KG</v>
          </cell>
          <cell r="D1825">
            <v>42.517440097057928</v>
          </cell>
        </row>
        <row r="1826">
          <cell r="A1826" t="str">
            <v>20-100021061</v>
          </cell>
          <cell r="B1826" t="str">
            <v>sushi Grade Shime Saba (Cured Blue Mackerel) Vinegar Marinated</v>
          </cell>
          <cell r="C1826" t="str">
            <v>KG</v>
          </cell>
          <cell r="D1826">
            <v>40.753500000000003</v>
          </cell>
        </row>
        <row r="1827">
          <cell r="A1827" t="str">
            <v>20-100021062</v>
          </cell>
          <cell r="B1827" t="str">
            <v>Sushi Grade Ama Ebi (Sweet Shrimp)</v>
          </cell>
          <cell r="C1827" t="str">
            <v>KG</v>
          </cell>
          <cell r="D1827">
            <v>42.670182166826464</v>
          </cell>
        </row>
        <row r="1828">
          <cell r="A1828" t="str">
            <v>20-100021063</v>
          </cell>
          <cell r="B1828" t="str">
            <v>Sushi Grade Unagi Kabayaki</v>
          </cell>
          <cell r="C1828" t="str">
            <v>KG</v>
          </cell>
          <cell r="D1828">
            <v>51.698842788597233</v>
          </cell>
        </row>
        <row r="1829">
          <cell r="A1829" t="str">
            <v>20-100021064</v>
          </cell>
          <cell r="B1829" t="str">
            <v>Tako Boiled Octopus</v>
          </cell>
          <cell r="C1829" t="str">
            <v>KG</v>
          </cell>
          <cell r="D1829">
            <v>21.290666666666667</v>
          </cell>
        </row>
        <row r="1830">
          <cell r="A1830" t="str">
            <v>20-100021065</v>
          </cell>
          <cell r="B1830" t="str">
            <v>Nama Saba Frozen Mackerel</v>
          </cell>
          <cell r="C1830" t="str">
            <v>KG</v>
          </cell>
          <cell r="D1830">
            <v>5.0936000000000003</v>
          </cell>
        </row>
        <row r="1831">
          <cell r="A1831" t="str">
            <v>20-100021066</v>
          </cell>
          <cell r="B1831" t="str">
            <v>Shisamo Salt Water Fish</v>
          </cell>
          <cell r="C1831" t="str">
            <v>KG</v>
          </cell>
          <cell r="D1831">
            <v>14.419846153846153</v>
          </cell>
        </row>
        <row r="1832">
          <cell r="A1832" t="str">
            <v>20-100021067</v>
          </cell>
          <cell r="B1832" t="str">
            <v>Shiso Leaves (Fresh) 10 days Shelf Life</v>
          </cell>
          <cell r="C1832" t="str">
            <v>KG</v>
          </cell>
          <cell r="D1832">
            <v>58.3</v>
          </cell>
        </row>
        <row r="1833">
          <cell r="A1833" t="str">
            <v>20-100021068</v>
          </cell>
          <cell r="B1833" t="str">
            <v>Garnish Display JP Baran Fake Grass Sushi (1000 sheets)</v>
          </cell>
          <cell r="C1833" t="str">
            <v>EA</v>
          </cell>
          <cell r="D1833">
            <v>4.9800000000000004</v>
          </cell>
        </row>
        <row r="1834">
          <cell r="A1834" t="str">
            <v>20-100021069</v>
          </cell>
          <cell r="B1834" t="str">
            <v>Tamaki - Gold Rice</v>
          </cell>
          <cell r="C1834" t="str">
            <v>KG</v>
          </cell>
          <cell r="D1834">
            <v>2.4662480568171423</v>
          </cell>
        </row>
        <row r="1835">
          <cell r="A1835" t="str">
            <v>20-100021070</v>
          </cell>
          <cell r="B1835" t="str">
            <v>Tamari Shoyu Gluten Free Soy Sauce</v>
          </cell>
          <cell r="C1835" t="str">
            <v>LT</v>
          </cell>
          <cell r="D1835">
            <v>3.637672465506899</v>
          </cell>
        </row>
        <row r="1836">
          <cell r="A1836" t="str">
            <v>20-100021071</v>
          </cell>
          <cell r="B1836" t="str">
            <v>Furikake-Seto Fumi</v>
          </cell>
          <cell r="C1836" t="str">
            <v>KG</v>
          </cell>
          <cell r="D1836">
            <v>33.767482517482513</v>
          </cell>
        </row>
        <row r="1837">
          <cell r="A1837" t="str">
            <v>20-100021072</v>
          </cell>
          <cell r="B1837" t="str">
            <v>Furikake-Katsuo Mirin</v>
          </cell>
          <cell r="C1837" t="str">
            <v>KG</v>
          </cell>
          <cell r="D1837">
            <v>60.59375</v>
          </cell>
        </row>
        <row r="1838">
          <cell r="A1838" t="str">
            <v>20-100021073</v>
          </cell>
          <cell r="B1838" t="str">
            <v>Furikake-Yukari</v>
          </cell>
          <cell r="C1838" t="str">
            <v>KG</v>
          </cell>
          <cell r="D1838">
            <v>32.67</v>
          </cell>
        </row>
        <row r="1839">
          <cell r="A1839" t="str">
            <v>20-100021074</v>
          </cell>
          <cell r="B1839" t="str">
            <v>Katsuo (Dashi)</v>
          </cell>
          <cell r="C1839" t="str">
            <v>KG</v>
          </cell>
          <cell r="D1839">
            <v>23.122999999999998</v>
          </cell>
        </row>
        <row r="1840">
          <cell r="A1840" t="str">
            <v>20-100021075</v>
          </cell>
          <cell r="B1840" t="str">
            <v>Hon Dashi-Ajinomoto</v>
          </cell>
          <cell r="C1840" t="str">
            <v>KG</v>
          </cell>
          <cell r="D1840">
            <v>14.136126102972675</v>
          </cell>
        </row>
        <row r="1841">
          <cell r="A1841" t="str">
            <v>20-100021076</v>
          </cell>
          <cell r="B1841" t="str">
            <v>Ponzu Marukan Sauce</v>
          </cell>
          <cell r="C1841" t="str">
            <v>LT</v>
          </cell>
          <cell r="D1841">
            <v>4.9868421052631575</v>
          </cell>
        </row>
        <row r="1842">
          <cell r="A1842" t="str">
            <v>20-100021077</v>
          </cell>
          <cell r="B1842" t="str">
            <v>Tonkatsu Sauce</v>
          </cell>
          <cell r="C1842" t="str">
            <v>LT</v>
          </cell>
          <cell r="D1842">
            <v>3.9887640449438195</v>
          </cell>
        </row>
        <row r="1843">
          <cell r="A1843" t="str">
            <v>20-100021078</v>
          </cell>
          <cell r="B1843" t="str">
            <v>Shichimi Spice 10.58 oz</v>
          </cell>
          <cell r="C1843" t="str">
            <v>EA</v>
          </cell>
          <cell r="D1843">
            <v>4.3</v>
          </cell>
        </row>
        <row r="1844">
          <cell r="A1844" t="str">
            <v>20-100021079</v>
          </cell>
          <cell r="B1844" t="str">
            <v>Atari Goma Sesame Paste</v>
          </cell>
          <cell r="C1844" t="str">
            <v>KG</v>
          </cell>
          <cell r="D1844">
            <v>40.34375</v>
          </cell>
        </row>
        <row r="1845">
          <cell r="A1845" t="str">
            <v>20-100021080</v>
          </cell>
          <cell r="B1845" t="str">
            <v>Miso Paste RED</v>
          </cell>
          <cell r="C1845" t="str">
            <v>KG</v>
          </cell>
          <cell r="D1845">
            <v>2.1248558246828146</v>
          </cell>
        </row>
        <row r="1846">
          <cell r="A1846" t="str">
            <v>20-100021081</v>
          </cell>
          <cell r="B1846" t="str">
            <v>Miso Paste WHITE</v>
          </cell>
          <cell r="C1846" t="str">
            <v>KG</v>
          </cell>
          <cell r="D1846">
            <v>2.1508549147719789</v>
          </cell>
        </row>
        <row r="1847">
          <cell r="A1847" t="str">
            <v>20-100021082</v>
          </cell>
          <cell r="B1847" t="str">
            <v>Kombu (Kelp)</v>
          </cell>
          <cell r="C1847" t="str">
            <v>KG</v>
          </cell>
          <cell r="D1847">
            <v>11.626333546092823</v>
          </cell>
        </row>
        <row r="1848">
          <cell r="A1848" t="str">
            <v>20-100021083</v>
          </cell>
          <cell r="B1848" t="str">
            <v>Ramen Noodles - Sun Noodles Brand</v>
          </cell>
          <cell r="C1848" t="str">
            <v>KG</v>
          </cell>
          <cell r="D1848">
            <v>3.1572800173721527</v>
          </cell>
        </row>
        <row r="1849">
          <cell r="A1849" t="str">
            <v>20-100021084</v>
          </cell>
          <cell r="B1849" t="str">
            <v>Somen Noodles - Sun Noodles Brand</v>
          </cell>
          <cell r="C1849" t="str">
            <v>KG</v>
          </cell>
          <cell r="D1849">
            <v>2.8421568627450982</v>
          </cell>
        </row>
        <row r="1850">
          <cell r="A1850" t="str">
            <v>20-100021085</v>
          </cell>
          <cell r="B1850" t="str">
            <v>Soba Noodles - Nanka Brand Dry</v>
          </cell>
          <cell r="C1850" t="str">
            <v>KG</v>
          </cell>
          <cell r="D1850">
            <v>3.56417055579126</v>
          </cell>
        </row>
        <row r="1851">
          <cell r="A1851" t="str">
            <v>20-100021086</v>
          </cell>
          <cell r="B1851" t="str">
            <v>Udon Noodles - Sun Noodles Frozen</v>
          </cell>
          <cell r="C1851" t="str">
            <v>KG</v>
          </cell>
          <cell r="D1851">
            <v>2.4001190476190479</v>
          </cell>
        </row>
        <row r="1852">
          <cell r="A1852" t="str">
            <v>20-100021087</v>
          </cell>
          <cell r="B1852" t="str">
            <v>Hauzame Rice Vermicelli</v>
          </cell>
          <cell r="C1852" t="str">
            <v>KG</v>
          </cell>
          <cell r="D1852">
            <v>5.3270020533880906</v>
          </cell>
        </row>
        <row r="1853">
          <cell r="A1853" t="str">
            <v>20-100021088</v>
          </cell>
          <cell r="B1853" t="str">
            <v>Meat Floss Kimbo Brand Pork FU</v>
          </cell>
          <cell r="C1853" t="str">
            <v>KG</v>
          </cell>
          <cell r="D1853">
            <v>3.276007393715342</v>
          </cell>
        </row>
        <row r="1854">
          <cell r="A1854" t="str">
            <v>20-100021089</v>
          </cell>
          <cell r="B1854" t="str">
            <v>Marukan Sushi Su Rice Vinegar</v>
          </cell>
          <cell r="C1854" t="str">
            <v>LT</v>
          </cell>
          <cell r="D1854">
            <v>1.8725418790968682</v>
          </cell>
        </row>
        <row r="1855">
          <cell r="A1855" t="str">
            <v>20-100021090</v>
          </cell>
          <cell r="B1855" t="str">
            <v>Chikuwa Dry Fish Cake</v>
          </cell>
          <cell r="C1855" t="str">
            <v>KG</v>
          </cell>
          <cell r="D1855">
            <v>10.244493392070485</v>
          </cell>
        </row>
        <row r="1856">
          <cell r="A1856" t="str">
            <v>20-100021091</v>
          </cell>
          <cell r="B1856" t="str">
            <v>Itsuki Soba Brown - Nanka Brand</v>
          </cell>
          <cell r="C1856" t="str">
            <v>KG</v>
          </cell>
          <cell r="D1856">
            <v>3.7504462072384723</v>
          </cell>
        </row>
        <row r="1857">
          <cell r="A1857" t="str">
            <v>20-100021092</v>
          </cell>
          <cell r="B1857" t="str">
            <v>Chasoba Green</v>
          </cell>
          <cell r="C1857" t="str">
            <v>KG</v>
          </cell>
          <cell r="D1857">
            <v>5.0861244019138763</v>
          </cell>
        </row>
        <row r="1858">
          <cell r="A1858" t="str">
            <v>20-100021093</v>
          </cell>
          <cell r="B1858" t="str">
            <v>Yamasa Shoyu Soy Sauce Regular</v>
          </cell>
          <cell r="C1858" t="str">
            <v>LT</v>
          </cell>
          <cell r="D1858">
            <v>1.3004704746969058</v>
          </cell>
        </row>
        <row r="1859">
          <cell r="A1859" t="str">
            <v>20-100021094</v>
          </cell>
          <cell r="B1859" t="str">
            <v>Ume Boshi Pickled Plums</v>
          </cell>
          <cell r="C1859" t="str">
            <v>KG</v>
          </cell>
          <cell r="D1859">
            <v>13.871666666666668</v>
          </cell>
        </row>
        <row r="1860">
          <cell r="A1860" t="str">
            <v>20-100021095</v>
          </cell>
          <cell r="B1860" t="str">
            <v>Sansho Spice for Fish</v>
          </cell>
          <cell r="C1860" t="str">
            <v>KG</v>
          </cell>
          <cell r="D1860">
            <v>380.41071428571428</v>
          </cell>
        </row>
        <row r="1861">
          <cell r="A1861" t="str">
            <v>20-100021096</v>
          </cell>
          <cell r="B1861" t="str">
            <v>Oborro Powder Condiment</v>
          </cell>
          <cell r="C1861" t="str">
            <v>KG</v>
          </cell>
          <cell r="D1861">
            <v>24.693568726355611</v>
          </cell>
        </row>
        <row r="1862">
          <cell r="A1862" t="str">
            <v>20-100021097</v>
          </cell>
          <cell r="B1862" t="str">
            <v>Momijo Oroshi Paste</v>
          </cell>
          <cell r="C1862" t="str">
            <v>KG</v>
          </cell>
          <cell r="D1862">
            <v>18.746771166795451</v>
          </cell>
        </row>
        <row r="1863">
          <cell r="A1863" t="str">
            <v>20-100021098</v>
          </cell>
          <cell r="B1863" t="str">
            <v>Mochi Dry Rice Cake for Soup</v>
          </cell>
          <cell r="C1863" t="str">
            <v>KG</v>
          </cell>
          <cell r="D1863">
            <v>15.521590909090909</v>
          </cell>
        </row>
        <row r="1864">
          <cell r="A1864" t="str">
            <v>20-100021099</v>
          </cell>
          <cell r="B1864" t="str">
            <v>Moromiso</v>
          </cell>
          <cell r="C1864" t="str">
            <v>KG</v>
          </cell>
          <cell r="D1864">
            <v>11.10454708199069</v>
          </cell>
        </row>
        <row r="1865">
          <cell r="A1865" t="str">
            <v>20-100021100</v>
          </cell>
          <cell r="B1865" t="str">
            <v>Saikyo Miso</v>
          </cell>
          <cell r="C1865" t="str">
            <v>KG</v>
          </cell>
          <cell r="D1865">
            <v>8.9492143658810317</v>
          </cell>
        </row>
        <row r="1866">
          <cell r="A1866" t="str">
            <v>20-100021101</v>
          </cell>
          <cell r="B1866" t="str">
            <v>QP Mayonaisse</v>
          </cell>
          <cell r="C1866" t="str">
            <v>LT</v>
          </cell>
          <cell r="D1866">
            <v>3.0603833865814698</v>
          </cell>
        </row>
        <row r="1867">
          <cell r="A1867" t="str">
            <v>20-100021102</v>
          </cell>
          <cell r="B1867" t="str">
            <v>Mitsukan Su Rice Vinegar</v>
          </cell>
          <cell r="C1867" t="str">
            <v>LT</v>
          </cell>
          <cell r="D1867">
            <v>1.7831000000000001</v>
          </cell>
        </row>
        <row r="1868">
          <cell r="A1868" t="str">
            <v>20-100021103</v>
          </cell>
          <cell r="B1868" t="str">
            <v>Shirataki Glass Noodles</v>
          </cell>
          <cell r="C1868" t="str">
            <v>KG</v>
          </cell>
          <cell r="D1868">
            <v>4.4248366013071889</v>
          </cell>
        </row>
        <row r="1869">
          <cell r="A1869" t="str">
            <v>20-100021104</v>
          </cell>
          <cell r="B1869" t="str">
            <v>S&amp;B Curry Paste</v>
          </cell>
          <cell r="C1869" t="str">
            <v>KG</v>
          </cell>
          <cell r="D1869">
            <v>18.883333333333333</v>
          </cell>
        </row>
        <row r="1870">
          <cell r="A1870" t="str">
            <v>20-100021105</v>
          </cell>
          <cell r="B1870" t="str">
            <v>Inaniwa Udon Noodles</v>
          </cell>
          <cell r="C1870" t="str">
            <v>KG</v>
          </cell>
          <cell r="D1870">
            <v>12.202646527239867</v>
          </cell>
        </row>
        <row r="1871">
          <cell r="A1871" t="str">
            <v>20-100021106</v>
          </cell>
          <cell r="B1871" t="str">
            <v>Kishemen Flat Noodles</v>
          </cell>
          <cell r="C1871" t="str">
            <v>KG</v>
          </cell>
          <cell r="D1871">
            <v>2.5098039215686274</v>
          </cell>
        </row>
        <row r="1872">
          <cell r="A1872" t="str">
            <v>20-100021107</v>
          </cell>
          <cell r="B1872" t="str">
            <v>Chuka Wakame Salad - Non MSG</v>
          </cell>
          <cell r="C1872" t="str">
            <v>KG</v>
          </cell>
          <cell r="D1872">
            <v>7.2600827798633158</v>
          </cell>
        </row>
        <row r="1873">
          <cell r="A1873" t="str">
            <v>20-100021108</v>
          </cell>
          <cell r="B1873" t="str">
            <v>Gyoza Pork Dumplings</v>
          </cell>
          <cell r="C1873" t="str">
            <v>DZ</v>
          </cell>
          <cell r="D1873">
            <v>4.1773019723657843</v>
          </cell>
        </row>
        <row r="1874">
          <cell r="A1874" t="str">
            <v>20-100021109</v>
          </cell>
          <cell r="B1874" t="str">
            <v>Inariage Seasoned Fried Bean Curd Pouch Misuzu</v>
          </cell>
          <cell r="C1874" t="str">
            <v>DZ</v>
          </cell>
          <cell r="D1874">
            <v>1.2542030356451821</v>
          </cell>
        </row>
        <row r="1875">
          <cell r="A1875" t="str">
            <v>20-100021110</v>
          </cell>
          <cell r="B1875" t="str">
            <v>Kamaboko Fish Cake Yamasa</v>
          </cell>
          <cell r="C1875" t="str">
            <v>KG</v>
          </cell>
          <cell r="D1875">
            <v>9.623037291462218</v>
          </cell>
        </row>
        <row r="1876">
          <cell r="A1876" t="str">
            <v>20-100021111</v>
          </cell>
          <cell r="B1876" t="str">
            <v>Hiyashi Wakame Sweet Mild Green Spice</v>
          </cell>
          <cell r="C1876" t="str">
            <v>KG</v>
          </cell>
          <cell r="D1876">
            <v>9.7516405294183066</v>
          </cell>
        </row>
        <row r="1877">
          <cell r="A1877" t="str">
            <v>20-100021112</v>
          </cell>
          <cell r="B1877" t="str">
            <v>Chuka Kurage Seasoned Jellyfish</v>
          </cell>
          <cell r="C1877" t="str">
            <v>KG</v>
          </cell>
          <cell r="D1877">
            <v>7.9780903146376554</v>
          </cell>
        </row>
        <row r="1878">
          <cell r="A1878" t="str">
            <v>20-100021113</v>
          </cell>
          <cell r="B1878" t="str">
            <v>Shiro Tosaka White Frozen Seaweed Salad</v>
          </cell>
          <cell r="C1878" t="str">
            <v>KG</v>
          </cell>
          <cell r="D1878">
            <v>15.83209768861753</v>
          </cell>
        </row>
        <row r="1879">
          <cell r="A1879" t="str">
            <v>20-100021114</v>
          </cell>
          <cell r="B1879" t="str">
            <v>Ao Tosaka Green Frozen Seaweed Salad</v>
          </cell>
          <cell r="C1879" t="str">
            <v>KG</v>
          </cell>
          <cell r="D1879">
            <v>12.263565891472869</v>
          </cell>
        </row>
        <row r="1880">
          <cell r="A1880" t="str">
            <v>20-100021115</v>
          </cell>
          <cell r="B1880" t="str">
            <v>Aka Tosaka Red Frozen Seaweed Salad</v>
          </cell>
          <cell r="C1880" t="str">
            <v>KG</v>
          </cell>
          <cell r="D1880">
            <v>15.416109743228985</v>
          </cell>
        </row>
        <row r="1881">
          <cell r="A1881" t="str">
            <v>20-100021116</v>
          </cell>
          <cell r="B1881" t="str">
            <v>Edamame</v>
          </cell>
          <cell r="C1881" t="str">
            <v>KG</v>
          </cell>
          <cell r="D1881">
            <v>2.456795077581595</v>
          </cell>
        </row>
        <row r="1882">
          <cell r="A1882" t="str">
            <v>20-100021117</v>
          </cell>
          <cell r="B1882" t="str">
            <v>Tsukemono Kyuri Zuke Green (Cucumber)</v>
          </cell>
          <cell r="C1882" t="str">
            <v>KG</v>
          </cell>
          <cell r="D1882">
            <v>6.7477142857142853</v>
          </cell>
        </row>
        <row r="1883">
          <cell r="A1883" t="str">
            <v>20-100021118</v>
          </cell>
          <cell r="B1883" t="str">
            <v>Tsukemono Fukujin Zuke (Radish)</v>
          </cell>
          <cell r="C1883" t="str">
            <v>KG</v>
          </cell>
          <cell r="D1883">
            <v>7.2554545454545458</v>
          </cell>
        </row>
        <row r="1884">
          <cell r="A1884" t="str">
            <v>20-100021119</v>
          </cell>
          <cell r="B1884" t="str">
            <v>Tsukemono Shiba Zuke (Radish)</v>
          </cell>
          <cell r="C1884" t="str">
            <v>KG</v>
          </cell>
          <cell r="D1884">
            <v>7.6319642857142851</v>
          </cell>
        </row>
        <row r="1885">
          <cell r="A1885" t="str">
            <v>20-100021120</v>
          </cell>
          <cell r="B1885" t="str">
            <v>Tsukemono Pickles for Sushi Rolls</v>
          </cell>
          <cell r="C1885" t="str">
            <v>KG</v>
          </cell>
          <cell r="D1885">
            <v>0</v>
          </cell>
        </row>
        <row r="1886">
          <cell r="A1886" t="str">
            <v>20-100021121</v>
          </cell>
          <cell r="B1886" t="str">
            <v>Takuan Pickles Radish Akiyama</v>
          </cell>
          <cell r="C1886" t="str">
            <v>KG</v>
          </cell>
          <cell r="D1886">
            <v>3.177055506084892</v>
          </cell>
        </row>
        <row r="1887">
          <cell r="A1887" t="str">
            <v>20-100021122</v>
          </cell>
          <cell r="B1887" t="str">
            <v>Tofu Soft (green)</v>
          </cell>
          <cell r="C1887" t="str">
            <v>KG</v>
          </cell>
          <cell r="D1887">
            <v>2.9012809564474811</v>
          </cell>
        </row>
        <row r="1888">
          <cell r="A1888" t="str">
            <v>20-100021123</v>
          </cell>
          <cell r="B1888" t="str">
            <v>Tofu Medium firm (blue)</v>
          </cell>
          <cell r="C1888" t="str">
            <v>KG</v>
          </cell>
          <cell r="D1888">
            <v>1.1495686451904747</v>
          </cell>
        </row>
        <row r="1889">
          <cell r="A1889" t="str">
            <v>20-100021124</v>
          </cell>
          <cell r="B1889" t="str">
            <v>Ito Konyaku Yam Noodle</v>
          </cell>
          <cell r="C1889" t="str">
            <v>KG</v>
          </cell>
          <cell r="D1889">
            <v>4.220867526377492</v>
          </cell>
        </row>
        <row r="1890">
          <cell r="A1890" t="str">
            <v>20-100021125</v>
          </cell>
          <cell r="B1890" t="str">
            <v>Koya Tofu</v>
          </cell>
          <cell r="C1890" t="str">
            <v>KG</v>
          </cell>
          <cell r="D1890">
            <v>14.542970690511675</v>
          </cell>
        </row>
        <row r="1891">
          <cell r="A1891" t="str">
            <v>20-100021126</v>
          </cell>
          <cell r="B1891" t="str">
            <v>To Banjan Paste</v>
          </cell>
          <cell r="C1891" t="str">
            <v>KG</v>
          </cell>
          <cell r="D1891">
            <v>18.208599857853589</v>
          </cell>
        </row>
        <row r="1892">
          <cell r="A1892" t="str">
            <v>20-100021127</v>
          </cell>
          <cell r="B1892" t="str">
            <v>Naruto Maki Cured Fish Surimi Yamasa</v>
          </cell>
          <cell r="C1892" t="str">
            <v>KG</v>
          </cell>
          <cell r="D1892">
            <v>13.085351692103517</v>
          </cell>
        </row>
        <row r="1893">
          <cell r="A1893" t="str">
            <v>20-100021128</v>
          </cell>
          <cell r="B1893" t="str">
            <v>Kampyo Cooked Gourd Mishima</v>
          </cell>
          <cell r="C1893" t="str">
            <v>KG</v>
          </cell>
          <cell r="D1893">
            <v>9.8350000000000009</v>
          </cell>
        </row>
        <row r="1894">
          <cell r="A1894" t="str">
            <v>20-100021129</v>
          </cell>
          <cell r="B1894" t="str">
            <v>Nasu Zuke Pickle Salted Eggplant Niitakaya</v>
          </cell>
          <cell r="C1894" t="str">
            <v>KG</v>
          </cell>
          <cell r="D1894">
            <v>7.3201315789473673</v>
          </cell>
        </row>
        <row r="1895">
          <cell r="A1895" t="str">
            <v>20-100021130</v>
          </cell>
          <cell r="B1895" t="str">
            <v>Hajikami Shoga for Grilled Fish Niitakaya</v>
          </cell>
          <cell r="C1895" t="str">
            <v>KG</v>
          </cell>
          <cell r="D1895">
            <v>40.093000000000004</v>
          </cell>
        </row>
        <row r="1896">
          <cell r="A1896" t="str">
            <v>20-100021131</v>
          </cell>
          <cell r="B1896" t="str">
            <v>Hijiki Dry for Grilled Fish</v>
          </cell>
          <cell r="C1896" t="str">
            <v>KG</v>
          </cell>
          <cell r="D1896">
            <v>14.057499999999999</v>
          </cell>
        </row>
        <row r="1897">
          <cell r="A1897" t="str">
            <v>20-100021132</v>
          </cell>
          <cell r="B1897" t="str">
            <v>Itogaki Dry Bonito Floss Yamahide</v>
          </cell>
          <cell r="C1897" t="str">
            <v>KG</v>
          </cell>
          <cell r="D1897">
            <v>66.402807017543864</v>
          </cell>
        </row>
        <row r="1898">
          <cell r="A1898" t="str">
            <v>20-100021278</v>
          </cell>
          <cell r="B1898" t="str">
            <v>Chocolate Milk Fountain for Fondue-Chocolate</v>
          </cell>
          <cell r="C1898" t="str">
            <v>KG</v>
          </cell>
          <cell r="D1898">
            <v>9.3715000000000011</v>
          </cell>
        </row>
        <row r="1899">
          <cell r="A1899" t="str">
            <v>20-100021280</v>
          </cell>
          <cell r="B1899" t="str">
            <v>Kampyo Cooked</v>
          </cell>
          <cell r="C1899" t="str">
            <v>KG</v>
          </cell>
          <cell r="D1899">
            <v>8.9885185185185179</v>
          </cell>
        </row>
        <row r="1900">
          <cell r="A1900" t="str">
            <v>20-100021281</v>
          </cell>
          <cell r="B1900" t="str">
            <v>Tsukemono Kyuri Zuke (Cucumber - Orange)</v>
          </cell>
          <cell r="C1900" t="str">
            <v>KG</v>
          </cell>
          <cell r="D1900">
            <v>6.2062222222222214</v>
          </cell>
        </row>
        <row r="1901">
          <cell r="A1901" t="str">
            <v>20-100021504</v>
          </cell>
          <cell r="B1901" t="str">
            <v>Roses Marzipan Assorted Colors Medium 28/Box Replaced 20-1057</v>
          </cell>
          <cell r="C1901" t="str">
            <v>BOX</v>
          </cell>
          <cell r="D1901">
            <v>22.5</v>
          </cell>
        </row>
        <row r="1902">
          <cell r="A1902" t="str">
            <v>20-100021505</v>
          </cell>
          <cell r="B1902" t="str">
            <v>Roses Marzipan Assorted Colors.Small  35/Box Replaced 20-1058</v>
          </cell>
          <cell r="C1902" t="str">
            <v>BOX</v>
          </cell>
          <cell r="D1902">
            <v>19.5</v>
          </cell>
        </row>
        <row r="1903">
          <cell r="A1903" t="str">
            <v>20-100021570</v>
          </cell>
          <cell r="B1903" t="str">
            <v>Amberjack (Kanpachi)</v>
          </cell>
          <cell r="C1903" t="str">
            <v>KG</v>
          </cell>
          <cell r="D1903">
            <v>29.88</v>
          </cell>
        </row>
        <row r="1904">
          <cell r="A1904" t="str">
            <v>20-100021571</v>
          </cell>
          <cell r="B1904" t="str">
            <v>Anago (Conger)</v>
          </cell>
          <cell r="C1904" t="str">
            <v>KG</v>
          </cell>
          <cell r="D1904">
            <v>24</v>
          </cell>
        </row>
        <row r="1905">
          <cell r="A1905" t="str">
            <v>20-100021572</v>
          </cell>
          <cell r="B1905" t="str">
            <v>Bluefin Tuna Fresh Grade A</v>
          </cell>
          <cell r="C1905" t="str">
            <v>KG</v>
          </cell>
          <cell r="D1905">
            <v>161.40742574257425</v>
          </cell>
        </row>
        <row r="1906">
          <cell r="A1906" t="str">
            <v>20-100021573</v>
          </cell>
          <cell r="B1906" t="str">
            <v>Dry Wakame (Dry Seaweed)</v>
          </cell>
          <cell r="C1906" t="str">
            <v>KG</v>
          </cell>
          <cell r="D1906">
            <v>12.563816290281652</v>
          </cell>
        </row>
        <row r="1907">
          <cell r="A1907" t="str">
            <v>20-100021574</v>
          </cell>
          <cell r="B1907" t="str">
            <v>Madai (Red Sea Bream) Fresh</v>
          </cell>
          <cell r="C1907" t="str">
            <v>KG</v>
          </cell>
          <cell r="D1907">
            <v>14.173333333333334</v>
          </cell>
        </row>
        <row r="1908">
          <cell r="A1908" t="str">
            <v>20-100021575</v>
          </cell>
          <cell r="B1908" t="str">
            <v>Red Sea Bream for Sashimi</v>
          </cell>
          <cell r="C1908" t="str">
            <v>KG</v>
          </cell>
          <cell r="D1908">
            <v>0</v>
          </cell>
        </row>
        <row r="1909">
          <cell r="A1909" t="str">
            <v>20-100021576</v>
          </cell>
          <cell r="B1909" t="str">
            <v>Natto Fermented Soybean</v>
          </cell>
          <cell r="C1909" t="str">
            <v>KG</v>
          </cell>
          <cell r="D1909">
            <v>12.983264455753266</v>
          </cell>
        </row>
        <row r="1910">
          <cell r="A1910" t="str">
            <v>20-100021577</v>
          </cell>
          <cell r="B1910" t="str">
            <v>Snapper (Tai)</v>
          </cell>
          <cell r="C1910" t="str">
            <v>KG</v>
          </cell>
          <cell r="D1910">
            <v>18.236666666666668</v>
          </cell>
        </row>
        <row r="1911">
          <cell r="A1911" t="str">
            <v>20-100021578</v>
          </cell>
          <cell r="B1911" t="str">
            <v>Tatzukuri Dried White Bait Fish</v>
          </cell>
          <cell r="C1911" t="str">
            <v>KG</v>
          </cell>
          <cell r="D1911">
            <v>23.147714285714283</v>
          </cell>
        </row>
        <row r="1912">
          <cell r="A1912" t="str">
            <v>20-100021579</v>
          </cell>
          <cell r="B1912" t="str">
            <v>Tea Bag Sencha Green Tea Itoen 1000 pcs</v>
          </cell>
          <cell r="C1912" t="str">
            <v>BOX</v>
          </cell>
          <cell r="D1912">
            <v>81.000000000000014</v>
          </cell>
        </row>
        <row r="1913">
          <cell r="A1913" t="str">
            <v>20-100021580</v>
          </cell>
          <cell r="B1913" t="str">
            <v>Uni (Sea Urchin)</v>
          </cell>
          <cell r="C1913" t="str">
            <v>KG</v>
          </cell>
          <cell r="D1913">
            <v>190.19052132701421</v>
          </cell>
        </row>
        <row r="1914">
          <cell r="A1914" t="str">
            <v>20-100021581</v>
          </cell>
          <cell r="B1914" t="str">
            <v>Tea Bag Oolong Tea</v>
          </cell>
          <cell r="C1914" t="str">
            <v>BOX</v>
          </cell>
          <cell r="D1914">
            <v>5.1198000000000006</v>
          </cell>
        </row>
        <row r="1915">
          <cell r="A1915" t="str">
            <v>20-100021582</v>
          </cell>
          <cell r="B1915" t="str">
            <v>Italian Pollastrini Sardines in Single Serve cans 100 gr</v>
          </cell>
          <cell r="C1915" t="str">
            <v>EA</v>
          </cell>
          <cell r="D1915">
            <v>19.95</v>
          </cell>
        </row>
        <row r="1916">
          <cell r="A1916" t="str">
            <v>20-100021583</v>
          </cell>
          <cell r="B1916" t="str">
            <v>Colossal Lump Fish Crab Meat</v>
          </cell>
          <cell r="C1916" t="str">
            <v>KG</v>
          </cell>
          <cell r="D1916">
            <v>53.160612939841087</v>
          </cell>
        </row>
        <row r="1917">
          <cell r="A1917" t="str">
            <v>20-100021584</v>
          </cell>
          <cell r="B1917" t="str">
            <v>King Crab Leg Meat for Salad</v>
          </cell>
          <cell r="C1917" t="str">
            <v>KG</v>
          </cell>
          <cell r="D1917">
            <v>48.497171043087185</v>
          </cell>
        </row>
        <row r="1918">
          <cell r="A1918" t="str">
            <v>20-100021585</v>
          </cell>
          <cell r="B1918" t="str">
            <v>Smoked Balik</v>
          </cell>
          <cell r="C1918" t="str">
            <v>KG</v>
          </cell>
          <cell r="D1918">
            <v>56.4</v>
          </cell>
        </row>
        <row r="1919">
          <cell r="A1919" t="str">
            <v>20-100021586</v>
          </cell>
          <cell r="B1919" t="str">
            <v>Pickled Herring for Salad (not rollmops)</v>
          </cell>
          <cell r="C1919" t="str">
            <v>KG</v>
          </cell>
          <cell r="D1919">
            <v>10.336256577298924</v>
          </cell>
        </row>
        <row r="1920">
          <cell r="A1920" t="str">
            <v>20-100021587</v>
          </cell>
          <cell r="B1920" t="str">
            <v>Spanish Ortiz Anchovies 1.7oz</v>
          </cell>
          <cell r="C1920" t="str">
            <v>EA</v>
          </cell>
          <cell r="D1920">
            <v>5.95</v>
          </cell>
        </row>
        <row r="1921">
          <cell r="A1921" t="str">
            <v>20-100021588</v>
          </cell>
          <cell r="B1921" t="str">
            <v>Lotus Root</v>
          </cell>
          <cell r="C1921" t="str">
            <v>KG</v>
          </cell>
          <cell r="D1921">
            <v>1.0988440057150277</v>
          </cell>
        </row>
        <row r="1922">
          <cell r="A1922" t="str">
            <v>20-100021589</v>
          </cell>
          <cell r="B1922" t="str">
            <v>Clotted Cream</v>
          </cell>
          <cell r="C1922" t="str">
            <v>KG</v>
          </cell>
          <cell r="D1922">
            <v>19.848433919022153</v>
          </cell>
        </row>
        <row r="1923">
          <cell r="A1923" t="str">
            <v>20-100021700</v>
          </cell>
          <cell r="B1923" t="str">
            <v>RCR Bulk Coffee - Royal Princess</v>
          </cell>
          <cell r="C1923" t="str">
            <v>KG</v>
          </cell>
          <cell r="D1923">
            <v>6.0638921611136913</v>
          </cell>
        </row>
        <row r="1924">
          <cell r="A1924" t="str">
            <v>20-100021701</v>
          </cell>
          <cell r="B1924" t="str">
            <v>RCR Bulk Coffee Decaffeinated - Royal Princess</v>
          </cell>
          <cell r="C1924" t="str">
            <v>KG</v>
          </cell>
          <cell r="D1924">
            <v>6.5049318676593115</v>
          </cell>
        </row>
        <row r="1925">
          <cell r="A1925" t="str">
            <v>20-100021807</v>
          </cell>
          <cell r="B1925" t="str">
            <v>Ice Tea Nestle/Vitality Unsweetened Tea Base 5 Gallon BIB (11:1) RP/GP Only</v>
          </cell>
          <cell r="C1925" t="str">
            <v>EA</v>
          </cell>
          <cell r="D1925">
            <v>32.349999999999994</v>
          </cell>
        </row>
        <row r="1926">
          <cell r="A1926" t="str">
            <v>20-100021874</v>
          </cell>
          <cell r="B1926" t="str">
            <v>Ramen Soup Base - Japan Deployment Only</v>
          </cell>
          <cell r="C1926" t="str">
            <v>KG</v>
          </cell>
          <cell r="D1926">
            <v>7.6193537327504934</v>
          </cell>
        </row>
        <row r="1927">
          <cell r="A1927" t="str">
            <v>20-100021875</v>
          </cell>
          <cell r="B1927" t="str">
            <v>Matcha Green Tea Powder 200 Gram Tin - Japan Deployment Only</v>
          </cell>
          <cell r="C1927" t="str">
            <v>EA</v>
          </cell>
          <cell r="D1927">
            <v>8.7809813874788496</v>
          </cell>
        </row>
        <row r="1928">
          <cell r="A1928" t="str">
            <v>20-100021915</v>
          </cell>
          <cell r="B1928" t="str">
            <v>Snow Crab Leg Clusters 5/8 ct/lb Packed Crab Shack</v>
          </cell>
          <cell r="C1928" t="str">
            <v>KG</v>
          </cell>
          <cell r="D1928">
            <v>15.068844145661997</v>
          </cell>
        </row>
        <row r="1929">
          <cell r="A1929" t="str">
            <v>20-100021916</v>
          </cell>
          <cell r="B1929" t="str">
            <v>Oysters, Pre-Shucked-Gold Band Wrapped Closed</v>
          </cell>
          <cell r="C1929" t="str">
            <v>EA</v>
          </cell>
          <cell r="D1929">
            <v>0.52437499999999992</v>
          </cell>
        </row>
        <row r="1930">
          <cell r="A1930" t="str">
            <v>20-100021917</v>
          </cell>
          <cell r="B1930" t="str">
            <v>Azuki Red Bean Paste- Sweetened</v>
          </cell>
          <cell r="C1930" t="str">
            <v>KG</v>
          </cell>
          <cell r="D1930">
            <v>3.6335205708213141</v>
          </cell>
        </row>
        <row r="1931">
          <cell r="A1931" t="str">
            <v>20-100022034</v>
          </cell>
          <cell r="B1931" t="str">
            <v>Nutella - New Pack Size 3KG Container</v>
          </cell>
          <cell r="C1931" t="str">
            <v>KG</v>
          </cell>
          <cell r="D1931">
            <v>6.3411311626722702</v>
          </cell>
        </row>
        <row r="1932">
          <cell r="A1932" t="str">
            <v>20-100022124</v>
          </cell>
          <cell r="B1932" t="str">
            <v>Sausage Black Pudding</v>
          </cell>
          <cell r="C1932" t="str">
            <v>KG</v>
          </cell>
          <cell r="D1932">
            <v>6.126980005193456</v>
          </cell>
        </row>
        <row r="1933">
          <cell r="A1933" t="str">
            <v>20-100022616</v>
          </cell>
          <cell r="B1933" t="str">
            <v>Vinegar, Balsamic White - For Asian Market Usage</v>
          </cell>
          <cell r="C1933" t="str">
            <v>LT</v>
          </cell>
          <cell r="D1933">
            <v>14.59756097560976</v>
          </cell>
        </row>
        <row r="1934">
          <cell r="A1934" t="str">
            <v>20-100022670</v>
          </cell>
          <cell r="B1934" t="str">
            <v>Ajinomoto-umami seasoning - 250g-For Chinese Itineraries only</v>
          </cell>
          <cell r="C1934" t="str">
            <v>KG</v>
          </cell>
          <cell r="D1934">
            <v>5.1960392078415687</v>
          </cell>
        </row>
        <row r="1935">
          <cell r="A1935" t="str">
            <v>20-100022671</v>
          </cell>
          <cell r="B1935" t="str">
            <v>E-fu noodle (Yi Mein)-For Chinese Itineraries only</v>
          </cell>
          <cell r="C1935" t="str">
            <v>KG</v>
          </cell>
          <cell r="D1935">
            <v>3.6503935653146367</v>
          </cell>
        </row>
        <row r="1936">
          <cell r="A1936" t="str">
            <v>20-100022672</v>
          </cell>
          <cell r="B1936" t="str">
            <v>Rice Stick Noodle-For Chinese Itineraries only</v>
          </cell>
          <cell r="C1936" t="str">
            <v>KG</v>
          </cell>
          <cell r="D1936">
            <v>4.1075504828797191</v>
          </cell>
        </row>
        <row r="1937">
          <cell r="A1937" t="str">
            <v>20-100022673</v>
          </cell>
          <cell r="B1937" t="str">
            <v>Salted Duck Egg-For Chinese Itineraries only</v>
          </cell>
          <cell r="C1937" t="str">
            <v>DZ</v>
          </cell>
          <cell r="D1937">
            <v>4.1544570750564551</v>
          </cell>
        </row>
        <row r="1938">
          <cell r="A1938" t="str">
            <v>20-100022674</v>
          </cell>
          <cell r="B1938" t="str">
            <v>Turnip, Dry-For Chinese Itineraries only</v>
          </cell>
          <cell r="C1938" t="str">
            <v>KG</v>
          </cell>
          <cell r="D1938">
            <v>3.5365168539325844</v>
          </cell>
        </row>
        <row r="1939">
          <cell r="A1939" t="str">
            <v>20-100022675</v>
          </cell>
          <cell r="B1939" t="str">
            <v>Youtiao Raising Agent (Chinese baking powder)-For Chinese Itineraries only</v>
          </cell>
          <cell r="C1939" t="str">
            <v>KG</v>
          </cell>
          <cell r="D1939">
            <v>8.9139999999999997</v>
          </cell>
        </row>
        <row r="1940">
          <cell r="A1940" t="str">
            <v>20-100022676</v>
          </cell>
          <cell r="B1940" t="str">
            <v>Fish, Dry Salted in oil- For Chinese Itineraries only</v>
          </cell>
          <cell r="C1940" t="str">
            <v>KG</v>
          </cell>
          <cell r="D1940">
            <v>28.114666666666668</v>
          </cell>
        </row>
        <row r="1941">
          <cell r="A1941" t="str">
            <v>20-100022677</v>
          </cell>
          <cell r="B1941" t="str">
            <v>Fu-Chi Sweet Sauce 16oz - For Chinese Itineraries only</v>
          </cell>
          <cell r="C1941" t="str">
            <v>EA</v>
          </cell>
          <cell r="D1941">
            <v>3.0048205280332247</v>
          </cell>
        </row>
        <row r="1942">
          <cell r="A1942" t="str">
            <v>20-100022678</v>
          </cell>
          <cell r="B1942" t="str">
            <v>Mushroom, Black Dry -For Chinese Itineraries only</v>
          </cell>
          <cell r="C1942" t="str">
            <v>KG</v>
          </cell>
          <cell r="D1942">
            <v>43.446133745100369</v>
          </cell>
        </row>
        <row r="1943">
          <cell r="A1943" t="str">
            <v>20-100022679</v>
          </cell>
          <cell r="B1943" t="str">
            <v>Salted Black Beans (Yang Jiang Preserved Beans With Ginger)-For Chinese Itinerar</v>
          </cell>
          <cell r="C1943" t="str">
            <v>KG</v>
          </cell>
          <cell r="D1943">
            <v>3.9080000000000004</v>
          </cell>
        </row>
        <row r="1944">
          <cell r="A1944" t="str">
            <v>20-100022680</v>
          </cell>
          <cell r="B1944" t="str">
            <v>Sichuan Preserved Vegetable-For Chinese Itineraries only</v>
          </cell>
          <cell r="C1944" t="str">
            <v>KG</v>
          </cell>
          <cell r="D1944">
            <v>1.4359708737864074</v>
          </cell>
        </row>
        <row r="1945">
          <cell r="A1945" t="str">
            <v>20-100022681</v>
          </cell>
          <cell r="B1945" t="str">
            <v>Tsao-Ko - Heng-Fai-For Chinese Itineraries only</v>
          </cell>
          <cell r="C1945" t="str">
            <v>KG</v>
          </cell>
          <cell r="D1945">
            <v>20.970695970695971</v>
          </cell>
        </row>
        <row r="1946">
          <cell r="A1946" t="str">
            <v>20-100022682</v>
          </cell>
          <cell r="B1946" t="str">
            <v>Chili Garlic Sauce 1gal - Tuong Ot Toi Vietnam- For Chinese Itineraries only</v>
          </cell>
          <cell r="C1946" t="str">
            <v>EA</v>
          </cell>
          <cell r="D1946">
            <v>10.55</v>
          </cell>
        </row>
        <row r="1947">
          <cell r="A1947" t="str">
            <v>20-100022683</v>
          </cell>
          <cell r="B1947" t="str">
            <v>Hot &amp; spicy Sauce Lao Gan Ma 7oz - For Chinese Itineraries only</v>
          </cell>
          <cell r="C1947" t="str">
            <v>EA</v>
          </cell>
          <cell r="D1947">
            <v>1.4619478082892716</v>
          </cell>
        </row>
        <row r="1948">
          <cell r="A1948" t="str">
            <v>20-100022684</v>
          </cell>
          <cell r="B1948" t="str">
            <v>Sesame Paste Sauce 6oz - For Chinese Itineraries only</v>
          </cell>
          <cell r="C1948" t="str">
            <v>EA</v>
          </cell>
          <cell r="D1948">
            <v>2.6343283582089554</v>
          </cell>
        </row>
        <row r="1949">
          <cell r="A1949" t="str">
            <v>20-100022685</v>
          </cell>
          <cell r="B1949" t="str">
            <v>Spicy Hot Pot Seasoning Soup Base-For Chinese Itineraries only</v>
          </cell>
          <cell r="C1949" t="str">
            <v>KG</v>
          </cell>
          <cell r="D1949">
            <v>6.3055555555555554</v>
          </cell>
        </row>
        <row r="1950">
          <cell r="A1950" t="str">
            <v>20-100022686</v>
          </cell>
          <cell r="B1950" t="str">
            <v>Tofu White Fermented -For Chinese Itineraries only</v>
          </cell>
          <cell r="C1950" t="str">
            <v>KG</v>
          </cell>
          <cell r="D1950">
            <v>9.66743970315399</v>
          </cell>
        </row>
        <row r="1951">
          <cell r="A1951" t="str">
            <v>20-100022687</v>
          </cell>
          <cell r="B1951" t="str">
            <v>Ground Bean Sauce 5lb - For Chinese Itineraries only</v>
          </cell>
          <cell r="C1951" t="str">
            <v>EA</v>
          </cell>
          <cell r="D1951">
            <v>3.0915032679738563</v>
          </cell>
        </row>
        <row r="1952">
          <cell r="A1952" t="str">
            <v>20-100022688</v>
          </cell>
          <cell r="B1952" t="str">
            <v>Chinkiang Black Vinegar 500ml - For Chinese Itineraries only</v>
          </cell>
          <cell r="C1952" t="str">
            <v>EA</v>
          </cell>
          <cell r="D1952">
            <v>0.76142934488359504</v>
          </cell>
        </row>
        <row r="1953">
          <cell r="A1953" t="str">
            <v>20-100022689</v>
          </cell>
          <cell r="B1953" t="str">
            <v>Oil, Dry Chili-Lao Gan Ma Brand 7.4oz - For Chinese Itineraries only</v>
          </cell>
          <cell r="C1953" t="str">
            <v>EA</v>
          </cell>
          <cell r="D1953">
            <v>1.5174509803921568</v>
          </cell>
        </row>
        <row r="1954">
          <cell r="A1954" t="str">
            <v>20-100022690</v>
          </cell>
          <cell r="B1954" t="str">
            <v>Fish Ball-For Chinese Itineraries only</v>
          </cell>
          <cell r="C1954" t="str">
            <v>KG</v>
          </cell>
          <cell r="D1954">
            <v>4.8766223425431967</v>
          </cell>
        </row>
        <row r="1955">
          <cell r="A1955" t="str">
            <v>20-100022691</v>
          </cell>
          <cell r="B1955" t="str">
            <v>Prawn Chili, Crispy- Tean's Gourmet Brand-For Chinese Itineraries only</v>
          </cell>
          <cell r="C1955" t="str">
            <v>KG</v>
          </cell>
          <cell r="D1955">
            <v>18.08461443856844</v>
          </cell>
        </row>
        <row r="1956">
          <cell r="A1956" t="str">
            <v>20-100022692</v>
          </cell>
          <cell r="B1956" t="str">
            <v>Sichuan Chili Bean Sauce 12oz - For Chinese Itineraries only</v>
          </cell>
          <cell r="C1956" t="str">
            <v>EA</v>
          </cell>
          <cell r="D1956">
            <v>1.9342537225935046</v>
          </cell>
        </row>
        <row r="1957">
          <cell r="A1957" t="str">
            <v>20-100022693</v>
          </cell>
          <cell r="B1957" t="str">
            <v>Shallot, Fried canned-For Chinese Itineraries only</v>
          </cell>
          <cell r="C1957" t="str">
            <v>KG</v>
          </cell>
          <cell r="D1957">
            <v>4.6481300524118332</v>
          </cell>
        </row>
        <row r="1958">
          <cell r="A1958" t="str">
            <v>20-100022694</v>
          </cell>
          <cell r="B1958" t="str">
            <v>Dried-Honey-Date - Heng-Fai-For Chinese Itineraries only</v>
          </cell>
          <cell r="C1958" t="str">
            <v>KG</v>
          </cell>
          <cell r="D1958">
            <v>5.3790808823529419</v>
          </cell>
        </row>
        <row r="1959">
          <cell r="A1959" t="str">
            <v>20-100022695</v>
          </cell>
          <cell r="B1959" t="str">
            <v>Ginkgo Nuts-For Chinese Itineraries only</v>
          </cell>
          <cell r="C1959" t="str">
            <v>KG</v>
          </cell>
          <cell r="D1959">
            <v>6.7</v>
          </cell>
        </row>
        <row r="1960">
          <cell r="A1960" t="str">
            <v>20-100022696</v>
          </cell>
          <cell r="B1960" t="str">
            <v>Lily Bulb, Dry-For Chinese Itineraries only</v>
          </cell>
          <cell r="C1960" t="str">
            <v>KG</v>
          </cell>
          <cell r="D1960">
            <v>20.587234042553192</v>
          </cell>
        </row>
        <row r="1961">
          <cell r="A1961" t="str">
            <v>20-100022697</v>
          </cell>
          <cell r="B1961" t="str">
            <v>Lotus Seed, Dry (nuts)-For Chinese Itineraries only</v>
          </cell>
          <cell r="C1961" t="str">
            <v>KG</v>
          </cell>
          <cell r="D1961">
            <v>7.8512500000000003</v>
          </cell>
        </row>
        <row r="1962">
          <cell r="A1962" t="str">
            <v>20-100022698</v>
          </cell>
          <cell r="B1962" t="str">
            <v>Momordica, Dried Fruit Heng-Fai-For Chinese Itineraries only</v>
          </cell>
          <cell r="C1962" t="str">
            <v>KG</v>
          </cell>
          <cell r="D1962">
            <v>17.5</v>
          </cell>
        </row>
        <row r="1963">
          <cell r="A1963" t="str">
            <v>20-100022699</v>
          </cell>
          <cell r="B1963" t="str">
            <v>Mung Bean Heng-Fai-For Chinese Itineraries only</v>
          </cell>
          <cell r="C1963" t="str">
            <v>KG</v>
          </cell>
          <cell r="D1963">
            <v>2.4640302902818676</v>
          </cell>
        </row>
        <row r="1964">
          <cell r="A1964" t="str">
            <v>20-100022700</v>
          </cell>
          <cell r="B1964" t="str">
            <v>White Fungus-For Chinese Itineraries only</v>
          </cell>
          <cell r="C1964" t="str">
            <v>KG</v>
          </cell>
          <cell r="D1964">
            <v>12.926875000000001</v>
          </cell>
        </row>
        <row r="1965">
          <cell r="A1965" t="str">
            <v>20-100022701</v>
          </cell>
          <cell r="B1965" t="str">
            <v>Sichuan Peppercorn-For Chinese Itineraries only</v>
          </cell>
          <cell r="C1965" t="str">
            <v>KG</v>
          </cell>
          <cell r="D1965">
            <v>18.42165413533835</v>
          </cell>
        </row>
        <row r="1966">
          <cell r="A1966" t="str">
            <v>20-100022707</v>
          </cell>
          <cell r="B1966" t="str">
            <v>China Oolong Tea LOOSE (Kg)</v>
          </cell>
          <cell r="C1966" t="str">
            <v>KG</v>
          </cell>
          <cell r="D1966">
            <v>28.57</v>
          </cell>
        </row>
        <row r="1967">
          <cell r="A1967" t="str">
            <v>20-100022708</v>
          </cell>
          <cell r="B1967" t="str">
            <v>China Jasmine Tea LOOSE (KG)</v>
          </cell>
          <cell r="C1967" t="str">
            <v>KG</v>
          </cell>
          <cell r="D1967">
            <v>7.6411067193675875</v>
          </cell>
        </row>
        <row r="1968">
          <cell r="A1968" t="str">
            <v>20-100022715</v>
          </cell>
          <cell r="B1968" t="str">
            <v>Cereal, Raisin Bran Bulk 56ox (Kelloggs) For Asian Itineraries Only</v>
          </cell>
          <cell r="C1968" t="str">
            <v>EA</v>
          </cell>
          <cell r="D1968">
            <v>10.34</v>
          </cell>
        </row>
        <row r="1969">
          <cell r="A1969" t="str">
            <v>20-100022716</v>
          </cell>
          <cell r="B1969" t="str">
            <v>Cereal, Frosted Flakes Bulk 40oz (Kelloggs) For Asian Itineraries Only</v>
          </cell>
          <cell r="C1969" t="str">
            <v>EA</v>
          </cell>
          <cell r="D1969">
            <v>7.35</v>
          </cell>
        </row>
        <row r="1970">
          <cell r="A1970" t="str">
            <v>20-100022717</v>
          </cell>
          <cell r="B1970" t="str">
            <v>Cereal, Special K Bulk 32oz (Kelloggs) For Asian Itineraries Only</v>
          </cell>
          <cell r="C1970" t="str">
            <v>EA</v>
          </cell>
          <cell r="D1970">
            <v>7.6246666666666671</v>
          </cell>
        </row>
        <row r="1971">
          <cell r="A1971" t="str">
            <v>20-100022718</v>
          </cell>
          <cell r="B1971" t="str">
            <v>Quail Eggs, Pre-cooked and shelled, Canned</v>
          </cell>
          <cell r="C1971" t="str">
            <v>KG</v>
          </cell>
          <cell r="D1971">
            <v>4.7534176349965822</v>
          </cell>
        </row>
        <row r="1972">
          <cell r="A1972" t="str">
            <v>20-100022719</v>
          </cell>
          <cell r="B1972" t="str">
            <v>Tortelloni, Four Cheese Filled Aged Provolone/Fontina/Aged Parmesan/Riccotta</v>
          </cell>
          <cell r="C1972" t="str">
            <v>KG</v>
          </cell>
          <cell r="D1972">
            <v>7.0107996323529411</v>
          </cell>
        </row>
        <row r="1973">
          <cell r="A1973" t="str">
            <v>20-100022720</v>
          </cell>
          <cell r="B1973" t="str">
            <v>Peanuts - Raw, Skin-on - For Chinese Itineraries Only</v>
          </cell>
          <cell r="C1973" t="str">
            <v>KG</v>
          </cell>
          <cell r="D1973">
            <v>2.3678451998311747</v>
          </cell>
        </row>
        <row r="1974">
          <cell r="A1974" t="str">
            <v>20-100022721</v>
          </cell>
          <cell r="B1974" t="str">
            <v>Dumpling, Pork - For Chinese Itineraries Only</v>
          </cell>
          <cell r="C1974" t="str">
            <v>DZ</v>
          </cell>
          <cell r="D1974">
            <v>2.2378455025585171</v>
          </cell>
        </row>
        <row r="1975">
          <cell r="A1975" t="str">
            <v>20-100022722</v>
          </cell>
          <cell r="B1975" t="str">
            <v>Century Eggs - For Chinese Itineraries Only</v>
          </cell>
          <cell r="C1975" t="str">
            <v>DZ</v>
          </cell>
          <cell r="D1975">
            <v>3.6753909465020573</v>
          </cell>
        </row>
        <row r="1976">
          <cell r="A1976" t="str">
            <v>20-100022723</v>
          </cell>
          <cell r="B1976" t="str">
            <v>Fish, Fermented in Black Beans - For Chinese Itineraries Only</v>
          </cell>
          <cell r="C1976" t="str">
            <v>KG</v>
          </cell>
          <cell r="D1976">
            <v>12.269554322534454</v>
          </cell>
        </row>
        <row r="1977">
          <cell r="A1977" t="str">
            <v>20-100022724</v>
          </cell>
          <cell r="B1977" t="str">
            <v>Shrimp, Dried Baby - For Chinese Itineraries Only</v>
          </cell>
          <cell r="C1977" t="str">
            <v>KG</v>
          </cell>
          <cell r="D1977">
            <v>9.1857894736842098</v>
          </cell>
        </row>
        <row r="1978">
          <cell r="A1978" t="str">
            <v>20-100022725</v>
          </cell>
          <cell r="B1978" t="str">
            <v>Bao, Lotus Bean Paste 1 oz - For Chinese Itineraries Only</v>
          </cell>
          <cell r="C1978" t="str">
            <v>DZ</v>
          </cell>
          <cell r="D1978">
            <v>4.1640651537453692</v>
          </cell>
        </row>
        <row r="1979">
          <cell r="A1979" t="str">
            <v>20-100022726</v>
          </cell>
          <cell r="B1979" t="str">
            <v>Bao, Vegetable 1 oz - For Chinese Itineraries Only</v>
          </cell>
          <cell r="C1979" t="str">
            <v>DZ</v>
          </cell>
          <cell r="D1979">
            <v>4.828793501035948</v>
          </cell>
        </row>
        <row r="1980">
          <cell r="A1980" t="str">
            <v>20-100022727</v>
          </cell>
          <cell r="B1980" t="str">
            <v>Bao, Mu Shu Pork 1oz - For Chinese Itineraries Only</v>
          </cell>
          <cell r="C1980" t="str">
            <v>DZ</v>
          </cell>
          <cell r="D1980">
            <v>4.8291475652927609</v>
          </cell>
        </row>
        <row r="1981">
          <cell r="A1981" t="str">
            <v>20-100022728</v>
          </cell>
          <cell r="B1981" t="str">
            <v>Bao, Plain 1oz - For Chinese Itineraries Only</v>
          </cell>
          <cell r="C1981" t="str">
            <v>DZ</v>
          </cell>
          <cell r="D1981">
            <v>3.1811447811447811</v>
          </cell>
        </row>
        <row r="1982">
          <cell r="A1982" t="str">
            <v>20-100022729</v>
          </cell>
          <cell r="B1982" t="str">
            <v>Bao, Pork and Vegetable 1 oz - For Chinese Itineraries Only</v>
          </cell>
          <cell r="C1982" t="str">
            <v>DZ</v>
          </cell>
          <cell r="D1982">
            <v>5.9384272835885739</v>
          </cell>
        </row>
        <row r="1983">
          <cell r="A1983" t="str">
            <v>20-100022730</v>
          </cell>
          <cell r="B1983" t="str">
            <v>Bao, Mu Shu Chicken 1 oz - For Chinese Itineraries Only</v>
          </cell>
          <cell r="C1983" t="str">
            <v>DZ</v>
          </cell>
          <cell r="D1983">
            <v>5.0089099526066354</v>
          </cell>
        </row>
        <row r="1984">
          <cell r="A1984" t="str">
            <v>20-100022731</v>
          </cell>
          <cell r="B1984" t="str">
            <v>Dumpling, Scallop 1.1oz - For Chinese Itineraries Only</v>
          </cell>
          <cell r="C1984" t="str">
            <v>DZ</v>
          </cell>
          <cell r="D1984">
            <v>10.559997604288323</v>
          </cell>
        </row>
        <row r="1985">
          <cell r="A1985" t="str">
            <v>20-100022732</v>
          </cell>
          <cell r="B1985" t="str">
            <v>Dumpling, Shrimp and Chive 1.2 oz - For Chinese Itineraries Only</v>
          </cell>
          <cell r="C1985" t="str">
            <v>DZ</v>
          </cell>
          <cell r="D1985">
            <v>3.2863000166891445</v>
          </cell>
        </row>
        <row r="1986">
          <cell r="A1986" t="str">
            <v>20-100022733</v>
          </cell>
          <cell r="B1986" t="str">
            <v>Dumpling, Shrimp and Spinach 1.2 oz - For Chinese Itineraries Only</v>
          </cell>
          <cell r="C1986" t="str">
            <v>DZ</v>
          </cell>
          <cell r="D1986">
            <v>10.07842036629485</v>
          </cell>
        </row>
        <row r="1987">
          <cell r="A1987" t="str">
            <v>20-100022734</v>
          </cell>
          <cell r="B1987" t="str">
            <v>Tofu Red Fermented -For Chinese Itineraries only</v>
          </cell>
          <cell r="C1987" t="str">
            <v>KG</v>
          </cell>
          <cell r="D1987">
            <v>3.5052105638829412</v>
          </cell>
        </row>
        <row r="1988">
          <cell r="A1988" t="str">
            <v>20-100022735</v>
          </cell>
          <cell r="B1988" t="str">
            <v>Shu Mai Pork and Crab 1 oz - For Chinese Itineraries Only</v>
          </cell>
          <cell r="C1988" t="str">
            <v>DZ</v>
          </cell>
          <cell r="D1988">
            <v>5.2706805092818696</v>
          </cell>
        </row>
        <row r="1989">
          <cell r="A1989" t="str">
            <v>20-100022736</v>
          </cell>
          <cell r="B1989" t="str">
            <v>Sausage, Chinese Dried Pork - For Chinese Itineraries Only</v>
          </cell>
          <cell r="C1989" t="str">
            <v>KG</v>
          </cell>
          <cell r="D1989">
            <v>10.700505209977896</v>
          </cell>
        </row>
        <row r="1990">
          <cell r="A1990" t="str">
            <v>20-100022737</v>
          </cell>
          <cell r="B1990" t="str">
            <v>Chili, Bird's Eye Red Fresh</v>
          </cell>
          <cell r="C1990" t="str">
            <v>KG</v>
          </cell>
          <cell r="D1990">
            <v>4.6284368635437882</v>
          </cell>
        </row>
        <row r="1991">
          <cell r="A1991" t="str">
            <v>20-100022740</v>
          </cell>
          <cell r="B1991" t="str">
            <v>Lotus Nut - For Chinese Itineraries Only</v>
          </cell>
          <cell r="C1991" t="str">
            <v>KG</v>
          </cell>
          <cell r="D1991">
            <v>10.862190476190476</v>
          </cell>
        </row>
        <row r="1992">
          <cell r="A1992" t="str">
            <v>20-100022741</v>
          </cell>
          <cell r="B1992" t="str">
            <v>Flour Water Chestnut (Starch) - For Chinese Itineraries Only</v>
          </cell>
          <cell r="C1992" t="str">
            <v>KG</v>
          </cell>
          <cell r="D1992">
            <v>8.1208053691275186</v>
          </cell>
        </row>
        <row r="1993">
          <cell r="A1993" t="str">
            <v>20-100022746</v>
          </cell>
          <cell r="B1993" t="str">
            <v>Chili, Red Fresh - For Chinese Itineraries Only</v>
          </cell>
          <cell r="C1993" t="str">
            <v>KG</v>
          </cell>
          <cell r="D1993">
            <v>6.6111400312337327</v>
          </cell>
        </row>
        <row r="1994">
          <cell r="A1994" t="str">
            <v>20-100022815</v>
          </cell>
          <cell r="B1994" t="str">
            <v>NatureSeal Oxidation Powder for Produce 3.3 lbs - For Chinese Itineraries Only</v>
          </cell>
          <cell r="C1994" t="str">
            <v>EA</v>
          </cell>
          <cell r="D1994">
            <v>338</v>
          </cell>
        </row>
        <row r="1995">
          <cell r="A1995" t="str">
            <v>20-100022901</v>
          </cell>
          <cell r="B1995" t="str">
            <v>Chinese Soy Sauce Dark - Lee Kum Kee Brand - For Chinese Itineraries Only</v>
          </cell>
          <cell r="C1995" t="str">
            <v>LT</v>
          </cell>
          <cell r="D1995">
            <v>2.5296155449051887</v>
          </cell>
        </row>
        <row r="1996">
          <cell r="A1996" t="str">
            <v>20-100022902</v>
          </cell>
          <cell r="B1996" t="str">
            <v>Chinese Soy Sauce Light - Lee Kum Kee Brand - For Chinese Itineraries Only</v>
          </cell>
          <cell r="C1996" t="str">
            <v>LT</v>
          </cell>
          <cell r="D1996">
            <v>1.8194686196591021</v>
          </cell>
        </row>
        <row r="1997">
          <cell r="A1997" t="str">
            <v>20-100022903</v>
          </cell>
          <cell r="B1997" t="str">
            <v>Yellow Bean Paste - For Chinese Itineraries Only</v>
          </cell>
          <cell r="C1997" t="str">
            <v>KG</v>
          </cell>
          <cell r="D1997">
            <v>4.6731567796610172</v>
          </cell>
        </row>
        <row r="1998">
          <cell r="A1998" t="str">
            <v>20-100022904</v>
          </cell>
          <cell r="B1998" t="str">
            <v>Crystal Rock Sugar - For Chinese Itineraries Only</v>
          </cell>
          <cell r="C1998" t="str">
            <v>KG</v>
          </cell>
          <cell r="D1998">
            <v>2.3333594055533831</v>
          </cell>
        </row>
        <row r="1999">
          <cell r="A1999" t="str">
            <v>20-100022956</v>
          </cell>
          <cell r="B1999" t="str">
            <v>Pomegranate Seeds, Frozen</v>
          </cell>
          <cell r="C1999" t="str">
            <v>KG</v>
          </cell>
          <cell r="D1999">
            <v>19.611526946107784</v>
          </cell>
        </row>
        <row r="2000">
          <cell r="A2000" t="str">
            <v>20-100022958</v>
          </cell>
          <cell r="B2000" t="str">
            <v>Cocoa Butter 100% -Black-200g-For NL Desserts Only</v>
          </cell>
          <cell r="C2000" t="str">
            <v>EA</v>
          </cell>
          <cell r="D2000">
            <v>32.194671334111241</v>
          </cell>
        </row>
        <row r="2001">
          <cell r="A2001" t="str">
            <v>20-100022959</v>
          </cell>
          <cell r="B2001" t="str">
            <v>Cocoa Butter 100% -Green-200g-For NL Desserts Only</v>
          </cell>
          <cell r="C2001" t="str">
            <v>EA</v>
          </cell>
          <cell r="D2001">
            <v>69.170916818457798</v>
          </cell>
        </row>
        <row r="2002">
          <cell r="A2002" t="str">
            <v>20-100022960</v>
          </cell>
          <cell r="B2002" t="str">
            <v>Cocoa Butter 100% -Orange-200g-For NL Desserts Only</v>
          </cell>
          <cell r="C2002" t="str">
            <v>EA</v>
          </cell>
          <cell r="D2002">
            <v>20.03507014028056</v>
          </cell>
        </row>
        <row r="2003">
          <cell r="A2003" t="str">
            <v>20-100022961</v>
          </cell>
          <cell r="B2003" t="str">
            <v>Cocoa Butter 100% -Yellow-200g-For NL Desserts Only</v>
          </cell>
          <cell r="C2003" t="str">
            <v>EA</v>
          </cell>
          <cell r="D2003">
            <v>17.008955223880601</v>
          </cell>
        </row>
        <row r="2004">
          <cell r="A2004" t="str">
            <v>20-100022962</v>
          </cell>
          <cell r="B2004" t="str">
            <v>Cocoa Butter 100% -Red-200g-For NL Desserts Only</v>
          </cell>
          <cell r="C2004" t="str">
            <v>EA</v>
          </cell>
          <cell r="D2004">
            <v>56.456727272727271</v>
          </cell>
        </row>
        <row r="2005">
          <cell r="A2005" t="str">
            <v>20-100022963</v>
          </cell>
          <cell r="B2005" t="str">
            <v>Cocoa Butter 100%, Plain-For NL Desserts Only</v>
          </cell>
          <cell r="C2005" t="str">
            <v>KG</v>
          </cell>
          <cell r="D2005">
            <v>18.261052631578949</v>
          </cell>
        </row>
        <row r="2006">
          <cell r="A2006" t="str">
            <v>20-100022964</v>
          </cell>
          <cell r="B2006" t="str">
            <v>Cocoa Mass 100% Chocolate Liquor - Unsweetened - For NL Desserts Only</v>
          </cell>
          <cell r="C2006" t="str">
            <v>KG</v>
          </cell>
          <cell r="D2006">
            <v>7.0548942973885227</v>
          </cell>
        </row>
        <row r="2007">
          <cell r="A2007" t="str">
            <v>20-100022965</v>
          </cell>
          <cell r="B2007" t="str">
            <v>Chocolate, White - Core Product 31%-33%</v>
          </cell>
          <cell r="C2007" t="str">
            <v>KG</v>
          </cell>
          <cell r="D2007">
            <v>0</v>
          </cell>
        </row>
        <row r="2008">
          <cell r="A2008" t="str">
            <v>20-100022966</v>
          </cell>
          <cell r="B2008" t="str">
            <v>Chocolate, Dark - Core Product 58%-61%</v>
          </cell>
          <cell r="C2008" t="str">
            <v>KG</v>
          </cell>
          <cell r="D2008">
            <v>0</v>
          </cell>
        </row>
        <row r="2009">
          <cell r="A2009" t="str">
            <v>20-100022967</v>
          </cell>
          <cell r="B2009" t="str">
            <v>Chocolate, Milk - Core Product 36%-38%</v>
          </cell>
          <cell r="C2009" t="str">
            <v>KG</v>
          </cell>
          <cell r="D2009">
            <v>0</v>
          </cell>
        </row>
        <row r="2010">
          <cell r="A2010" t="str">
            <v>20-100022968</v>
          </cell>
          <cell r="B2010" t="str">
            <v>Guittard Soleil D'Or Milk Choc 38%</v>
          </cell>
          <cell r="C2010" t="str">
            <v>KG</v>
          </cell>
          <cell r="D2010">
            <v>7.3460305719921113</v>
          </cell>
        </row>
        <row r="2011">
          <cell r="A2011" t="str">
            <v>20-100022969</v>
          </cell>
          <cell r="B2011" t="str">
            <v>Guittard Creme Francaise White Choc 31%</v>
          </cell>
          <cell r="C2011" t="str">
            <v>KG</v>
          </cell>
          <cell r="D2011">
            <v>8.2087871399529142</v>
          </cell>
        </row>
        <row r="2012">
          <cell r="A2012" t="str">
            <v>20-100022970</v>
          </cell>
          <cell r="B2012" t="str">
            <v>Guittard Etoile Du Nord Semi Sweet Dark Choc 64%</v>
          </cell>
          <cell r="C2012" t="str">
            <v>KG</v>
          </cell>
          <cell r="D2012">
            <v>6.8146482087856164</v>
          </cell>
        </row>
        <row r="2013">
          <cell r="A2013" t="str">
            <v>20-100022971</v>
          </cell>
          <cell r="B2013" t="str">
            <v>Color Emulsion Gel -Yellow 250g-For NL Desserts Only</v>
          </cell>
          <cell r="C2013" t="str">
            <v>EA</v>
          </cell>
          <cell r="D2013">
            <v>4.5199999999999996</v>
          </cell>
        </row>
        <row r="2014">
          <cell r="A2014" t="str">
            <v>20-100022972</v>
          </cell>
          <cell r="B2014" t="str">
            <v>Color Emulsion Gel -Red 250g-For NL Desserts Only</v>
          </cell>
          <cell r="C2014" t="str">
            <v>EA</v>
          </cell>
          <cell r="D2014">
            <v>19.666666666666664</v>
          </cell>
        </row>
        <row r="2015">
          <cell r="A2015" t="str">
            <v>20-100022973</v>
          </cell>
          <cell r="B2015" t="str">
            <v>Pastry Coating Compound -Brown-For NL Desserts Only</v>
          </cell>
          <cell r="C2015" t="str">
            <v>KG</v>
          </cell>
          <cell r="D2015">
            <v>7.548070488512157</v>
          </cell>
        </row>
        <row r="2016">
          <cell r="A2016" t="str">
            <v>20-100022974</v>
          </cell>
          <cell r="B2016" t="str">
            <v>Paste, White Glanduja with Shredded Coconut-For NL Desserts Only</v>
          </cell>
          <cell r="C2016" t="str">
            <v>KG</v>
          </cell>
          <cell r="D2016">
            <v>13.908878151894911</v>
          </cell>
        </row>
        <row r="2017">
          <cell r="A2017" t="str">
            <v>20-100022975</v>
          </cell>
          <cell r="B2017" t="str">
            <v>Sugar, Inverted-For NL Desserts Only</v>
          </cell>
          <cell r="C2017" t="str">
            <v>KG</v>
          </cell>
          <cell r="D2017">
            <v>3.4715506904421147</v>
          </cell>
        </row>
        <row r="2018">
          <cell r="A2018" t="str">
            <v>20-100022976</v>
          </cell>
          <cell r="B2018" t="str">
            <v>Pectin NH Glaze-For NL Desserts Only</v>
          </cell>
          <cell r="C2018" t="str">
            <v>KG</v>
          </cell>
          <cell r="D2018">
            <v>83.29</v>
          </cell>
        </row>
        <row r="2019">
          <cell r="A2019" t="str">
            <v>20-100022977</v>
          </cell>
          <cell r="B2019" t="str">
            <v>Neutral Glaze for Pastry-For NL Desserts Only</v>
          </cell>
          <cell r="C2019" t="str">
            <v>KG</v>
          </cell>
          <cell r="D2019">
            <v>4.2337542412919298</v>
          </cell>
        </row>
        <row r="2020">
          <cell r="A2020" t="str">
            <v>20-100022978</v>
          </cell>
          <cell r="B2020" t="str">
            <v>Wafer, Crispy Praline Crushed-Feuillantine-For NL Desserts Only</v>
          </cell>
          <cell r="C2020" t="str">
            <v>KG</v>
          </cell>
          <cell r="D2020">
            <v>14.303906899418124</v>
          </cell>
        </row>
        <row r="2021">
          <cell r="A2021" t="str">
            <v>20-100022979</v>
          </cell>
          <cell r="B2021" t="str">
            <v>Coconut Puree, Frozen-Max 10% Sugar-For NL Desserts Only</v>
          </cell>
          <cell r="C2021" t="str">
            <v>KG</v>
          </cell>
          <cell r="D2021">
            <v>9.1376183807647582</v>
          </cell>
        </row>
        <row r="2022">
          <cell r="A2022" t="str">
            <v>20-100022980</v>
          </cell>
          <cell r="B2022" t="str">
            <v>Decor Powder Super Gold Satin 50g/1.7 oz-For NL Desserts Only</v>
          </cell>
          <cell r="C2022" t="str">
            <v>EA</v>
          </cell>
          <cell r="D2022">
            <v>90.645793801391534</v>
          </cell>
        </row>
        <row r="2023">
          <cell r="A2023" t="str">
            <v>20-100022981</v>
          </cell>
          <cell r="B2023" t="str">
            <v>Cocoa Butter 100% -White-200g-For NL Desserts Only</v>
          </cell>
          <cell r="C2023" t="str">
            <v>EA</v>
          </cell>
          <cell r="D2023">
            <v>13.969594594594593</v>
          </cell>
        </row>
        <row r="2024">
          <cell r="A2024" t="str">
            <v>20-100022987</v>
          </cell>
          <cell r="B2024" t="str">
            <v>Extract, Liquid - Coffee Flavor - For NL Desserts Only</v>
          </cell>
          <cell r="C2024" t="str">
            <v>LT</v>
          </cell>
          <cell r="D2024">
            <v>46.084645669291334</v>
          </cell>
        </row>
        <row r="2025">
          <cell r="A2025" t="str">
            <v>20-100022988</v>
          </cell>
          <cell r="B2025" t="str">
            <v>Color Emulsion Gel - Cobalt Blue 250g - For NL Desserts Only</v>
          </cell>
          <cell r="C2025" t="str">
            <v>EA</v>
          </cell>
          <cell r="D2025">
            <v>4.8</v>
          </cell>
        </row>
        <row r="2026">
          <cell r="A2026" t="str">
            <v>20-100022989</v>
          </cell>
          <cell r="B2026" t="str">
            <v>Color Emulsion Gel - Green 250g - For NL Desserts Only</v>
          </cell>
          <cell r="C2026" t="str">
            <v>EA</v>
          </cell>
          <cell r="D2026">
            <v>5.5996258185219823</v>
          </cell>
        </row>
        <row r="2027">
          <cell r="A2027" t="str">
            <v>20-100023044</v>
          </cell>
          <cell r="B2027" t="str">
            <v>Basil Leaves-Thai-Fresh-For Asian Itineraries Only</v>
          </cell>
          <cell r="C2027" t="str">
            <v>KG</v>
          </cell>
          <cell r="D2027">
            <v>8.7785488958990534</v>
          </cell>
        </row>
        <row r="2028">
          <cell r="A2028" t="str">
            <v>20-100023045</v>
          </cell>
          <cell r="B2028" t="str">
            <v>Belacan-Fermented Shrimp Paste-Cheong Kim Chuan Brand-For Asian Itineraries Only</v>
          </cell>
          <cell r="C2028" t="str">
            <v>KG</v>
          </cell>
          <cell r="D2028">
            <v>12.783387978142077</v>
          </cell>
        </row>
        <row r="2029">
          <cell r="A2029" t="str">
            <v>20-100023046</v>
          </cell>
          <cell r="B2029" t="str">
            <v>Tom Yum Paste-Por Kwan Brand-For Asian Itineraries Only</v>
          </cell>
          <cell r="C2029" t="str">
            <v>KG</v>
          </cell>
          <cell r="D2029">
            <v>7.9384885764499122</v>
          </cell>
        </row>
        <row r="2030">
          <cell r="A2030" t="str">
            <v>20-100023047</v>
          </cell>
          <cell r="B2030" t="str">
            <v>Curry Leaf-Fresh-For Asian Itineraries Only</v>
          </cell>
          <cell r="C2030" t="str">
            <v>KG</v>
          </cell>
          <cell r="D2030">
            <v>6.8064</v>
          </cell>
        </row>
        <row r="2031">
          <cell r="A2031" t="str">
            <v>20-100023048</v>
          </cell>
          <cell r="B2031" t="str">
            <v>Pandan Leaf-Fresh-For Asian Itineraries Only</v>
          </cell>
          <cell r="C2031" t="str">
            <v>KG</v>
          </cell>
          <cell r="D2031">
            <v>3.13</v>
          </cell>
        </row>
        <row r="2032">
          <cell r="A2032" t="str">
            <v>20-100023049</v>
          </cell>
          <cell r="B2032" t="str">
            <v>Tumeric-Fresh-For Asian Itineraries Only</v>
          </cell>
          <cell r="C2032" t="str">
            <v>KG</v>
          </cell>
          <cell r="D2032">
            <v>6.7350000000000003</v>
          </cell>
        </row>
        <row r="2033">
          <cell r="A2033" t="str">
            <v>20-100023050</v>
          </cell>
          <cell r="B2033" t="str">
            <v>Curry Paste-Prima Taste Brand-For Asian Itineraries Only</v>
          </cell>
          <cell r="C2033" t="str">
            <v>KG</v>
          </cell>
          <cell r="D2033">
            <v>6.0764285714285711</v>
          </cell>
        </row>
        <row r="2034">
          <cell r="A2034" t="str">
            <v>20-100023051</v>
          </cell>
          <cell r="B2034" t="str">
            <v>Sambai Rojak Prawn Paste-Prima Taste Brand-For Asian Itineraries Only</v>
          </cell>
          <cell r="C2034" t="str">
            <v>KG</v>
          </cell>
          <cell r="D2034">
            <v>5.6709090909090909</v>
          </cell>
        </row>
        <row r="2035">
          <cell r="A2035" t="str">
            <v>20-100023052</v>
          </cell>
          <cell r="B2035" t="str">
            <v>Rendang Paste-Prima Taste Brand-For Asian Itineraries Only</v>
          </cell>
          <cell r="C2035" t="str">
            <v>KG</v>
          </cell>
          <cell r="D2035">
            <v>6.15</v>
          </cell>
        </row>
        <row r="2036">
          <cell r="A2036" t="str">
            <v>20-100023053</v>
          </cell>
          <cell r="B2036" t="str">
            <v>Laksa Paste-Prima Taste Brand-For Asian Itineraries Only</v>
          </cell>
          <cell r="C2036" t="str">
            <v>KG</v>
          </cell>
          <cell r="D2036">
            <v>7.0938461538461537</v>
          </cell>
        </row>
        <row r="2037">
          <cell r="A2037" t="str">
            <v>20-100023054</v>
          </cell>
          <cell r="B2037" t="str">
            <v>Hainan Chicken Rice Premix-Prima Taste Brand-For Asian Itineraries Only</v>
          </cell>
          <cell r="C2037" t="str">
            <v>KG</v>
          </cell>
          <cell r="D2037">
            <v>7.5185000000000004</v>
          </cell>
        </row>
        <row r="2038">
          <cell r="A2038" t="str">
            <v>20-100023055</v>
          </cell>
          <cell r="B2038" t="str">
            <v>Bak Ku Teh Stock Mix-Prima Taste Brand-For Asian Itineraries Only</v>
          </cell>
          <cell r="C2038" t="str">
            <v>KG</v>
          </cell>
          <cell r="D2038">
            <v>0.4173935483870968</v>
          </cell>
        </row>
        <row r="2039">
          <cell r="A2039" t="str">
            <v>20-100023056</v>
          </cell>
          <cell r="B2039" t="str">
            <v>Roti Paratha (Plain)-Spring Home Brand-For Asian Itineraries Only</v>
          </cell>
          <cell r="C2039" t="str">
            <v>KG</v>
          </cell>
          <cell r="D2039">
            <v>4.7468142915364755</v>
          </cell>
        </row>
        <row r="2040">
          <cell r="A2040" t="str">
            <v>20-100023057</v>
          </cell>
          <cell r="B2040" t="str">
            <v>Hainan Chicken Rice Oil-Prima Taste Brand-For Asian Itineraries Only</v>
          </cell>
          <cell r="C2040" t="str">
            <v>LT</v>
          </cell>
          <cell r="D2040">
            <v>6.8907023411371231</v>
          </cell>
        </row>
        <row r="2041">
          <cell r="A2041" t="str">
            <v>20-100023058</v>
          </cell>
          <cell r="B2041" t="str">
            <v>Chili Sauce 340g/bottle-Prima Taste Brand-For Asian Itimeraries Only</v>
          </cell>
          <cell r="C2041" t="str">
            <v>EA</v>
          </cell>
          <cell r="D2041">
            <v>0.94947368421052625</v>
          </cell>
        </row>
        <row r="2042">
          <cell r="A2042" t="str">
            <v>20-100023101</v>
          </cell>
          <cell r="B2042" t="str">
            <v>Mee Siam Paste-Prima Taste Brand-For Asian Itineraries Only</v>
          </cell>
          <cell r="C2042" t="str">
            <v>KG</v>
          </cell>
          <cell r="D2042">
            <v>5.2240000000000002</v>
          </cell>
        </row>
        <row r="2043">
          <cell r="A2043" t="str">
            <v>20-100023102</v>
          </cell>
          <cell r="B2043" t="str">
            <v>Kerisik (Toasted Coconut Paste-For Asian Itineraries Only</v>
          </cell>
          <cell r="C2043" t="str">
            <v>KG</v>
          </cell>
          <cell r="D2043">
            <v>2.8762500000000002</v>
          </cell>
        </row>
        <row r="2044">
          <cell r="A2044" t="str">
            <v>20-100023103</v>
          </cell>
          <cell r="B2044" t="str">
            <v>Serbuk Kurma-Baba's Brand-For Asian Itineraries Only</v>
          </cell>
          <cell r="C2044" t="str">
            <v>KG</v>
          </cell>
          <cell r="D2044">
            <v>7.9562499999999998</v>
          </cell>
        </row>
        <row r="2045">
          <cell r="A2045" t="str">
            <v>20-100023104</v>
          </cell>
          <cell r="B2045" t="str">
            <v>Tamarind, Dry-Pieces-Feng Huang Brand-For Asian Itineraries Only</v>
          </cell>
          <cell r="C2045" t="str">
            <v>KG</v>
          </cell>
          <cell r="D2045">
            <v>3.12</v>
          </cell>
        </row>
        <row r="2046">
          <cell r="A2046" t="str">
            <v>20-100023105</v>
          </cell>
          <cell r="B2046" t="str">
            <v>Tumeric Leaf, Fresh-For Asian Itineraries Only</v>
          </cell>
          <cell r="C2046" t="str">
            <v>KG</v>
          </cell>
          <cell r="D2046">
            <v>4.9159999999999995</v>
          </cell>
        </row>
        <row r="2047">
          <cell r="A2047" t="str">
            <v>20-100023106</v>
          </cell>
          <cell r="B2047" t="str">
            <v>Curry Powder for Fish-Baba's Brand-For Asian Itineraries Only</v>
          </cell>
          <cell r="C2047" t="str">
            <v>KG</v>
          </cell>
          <cell r="D2047">
            <v>8.15</v>
          </cell>
        </row>
        <row r="2048">
          <cell r="A2048" t="str">
            <v>20-100023107</v>
          </cell>
          <cell r="B2048" t="str">
            <v>Curry Powder for Meat-Baba's Brand-For Asian Itineraries Only</v>
          </cell>
          <cell r="C2048" t="str">
            <v>KG</v>
          </cell>
          <cell r="D2048">
            <v>5.1136986301369856</v>
          </cell>
        </row>
        <row r="2049">
          <cell r="A2049" t="str">
            <v>20-100023108</v>
          </cell>
          <cell r="B2049" t="str">
            <v>Ginger Flower, Fresh-For Asian Itineraries Only</v>
          </cell>
          <cell r="C2049" t="str">
            <v>KG</v>
          </cell>
          <cell r="D2049">
            <v>11.311012658227849</v>
          </cell>
        </row>
        <row r="2050">
          <cell r="A2050" t="str">
            <v>20-100023109</v>
          </cell>
          <cell r="B2050" t="str">
            <v>Chili Paste-Chili Boh Suji's A1-ATJ Food Prod. Brand-For Asian Itineraries Only</v>
          </cell>
          <cell r="C2050" t="str">
            <v>KG</v>
          </cell>
          <cell r="D2050">
            <v>2.0952946768060836</v>
          </cell>
        </row>
        <row r="2051">
          <cell r="A2051" t="str">
            <v>20-100023110</v>
          </cell>
          <cell r="B2051" t="str">
            <v>Mint Leaves Vietnamese, Fresh-For Asian Itineraries Only</v>
          </cell>
          <cell r="C2051" t="str">
            <v>KG</v>
          </cell>
          <cell r="D2051">
            <v>10.074736842105262</v>
          </cell>
        </row>
        <row r="2052">
          <cell r="A2052" t="str">
            <v>20-100023111</v>
          </cell>
          <cell r="B2052" t="str">
            <v>Ghee Oil (Indian Clarified Butter)-For Asian Itineraries Only</v>
          </cell>
          <cell r="C2052" t="str">
            <v>KG</v>
          </cell>
          <cell r="D2052">
            <v>10.635311143270624</v>
          </cell>
        </row>
        <row r="2053">
          <cell r="A2053" t="str">
            <v>20-100023112</v>
          </cell>
          <cell r="B2053" t="str">
            <v>Chili Prawn Paste-Prima Taste Brand-For Asian Itineraries Only</v>
          </cell>
          <cell r="C2053" t="str">
            <v>KG</v>
          </cell>
          <cell r="D2053">
            <v>13.423286991062563</v>
          </cell>
        </row>
        <row r="2054">
          <cell r="A2054" t="str">
            <v>20-100023113</v>
          </cell>
          <cell r="B2054" t="str">
            <v>Tamarind Paste-Adabi Asam Java Brand-For Asian Itineraries Only</v>
          </cell>
          <cell r="C2054" t="str">
            <v>KG</v>
          </cell>
          <cell r="D2054">
            <v>4.2149999999999999</v>
          </cell>
        </row>
        <row r="2055">
          <cell r="A2055" t="str">
            <v>20-100023114</v>
          </cell>
          <cell r="B2055" t="str">
            <v>Mixed Vegetables &amp; Pickles (No Onion&amp;Garlic)-Mother's-For Asian Itineraries Only</v>
          </cell>
          <cell r="C2055" t="str">
            <v>KG</v>
          </cell>
          <cell r="D2055">
            <v>9.0500000000000007</v>
          </cell>
        </row>
        <row r="2056">
          <cell r="A2056" t="str">
            <v>20-100023115</v>
          </cell>
          <cell r="B2056" t="str">
            <v>Mango Pickles Mild-Mother's Brand-For Asian Itineraries Only</v>
          </cell>
          <cell r="C2056" t="str">
            <v>KG</v>
          </cell>
          <cell r="D2056">
            <v>7.9550999221385927</v>
          </cell>
        </row>
        <row r="2057">
          <cell r="A2057" t="str">
            <v>20-100023116</v>
          </cell>
          <cell r="B2057" t="str">
            <v>Fish Cakes Chinese-Halifa Bobo Brand-For Asian Itineraries Only</v>
          </cell>
          <cell r="C2057" t="str">
            <v>KG</v>
          </cell>
          <cell r="D2057">
            <v>2.7790243902439022</v>
          </cell>
        </row>
        <row r="2058">
          <cell r="A2058" t="str">
            <v>20-100023117</v>
          </cell>
          <cell r="B2058" t="str">
            <v>Candle Nuts-Rotary Kemiri Brand-For Asian Itineraries Only</v>
          </cell>
          <cell r="C2058" t="str">
            <v>KG</v>
          </cell>
          <cell r="D2058">
            <v>3.81</v>
          </cell>
        </row>
        <row r="2059">
          <cell r="A2059" t="str">
            <v>20-100023118</v>
          </cell>
          <cell r="B2059" t="str">
            <v>Naan Bread, Plain, Frozen-For Asian Itineraries Only</v>
          </cell>
          <cell r="C2059" t="str">
            <v>KG</v>
          </cell>
          <cell r="D2059">
            <v>7.9162448228255871</v>
          </cell>
        </row>
        <row r="2060">
          <cell r="A2060" t="str">
            <v>20-100023156</v>
          </cell>
          <cell r="B2060" t="str">
            <v>Norman Love 5 Box Black Line Chocolate</v>
          </cell>
          <cell r="C2060" t="str">
            <v>EA</v>
          </cell>
          <cell r="D2060">
            <v>10</v>
          </cell>
        </row>
        <row r="2061">
          <cell r="A2061" t="str">
            <v>20-100023174</v>
          </cell>
          <cell r="B2061" t="str">
            <v>Agnolotti, Veal-Filled 32pcs/lb - 50th Anniversary Dinner</v>
          </cell>
          <cell r="C2061" t="str">
            <v>KG</v>
          </cell>
          <cell r="D2061">
            <v>11.974547647768395</v>
          </cell>
        </row>
        <row r="2062">
          <cell r="A2062" t="str">
            <v>20-100023175</v>
          </cell>
          <cell r="B2062" t="str">
            <v>Pate, Duck Liver, Smooth Texture, 29% Duck, 43% Pork - 50th Anniversary Dinner</v>
          </cell>
          <cell r="C2062" t="str">
            <v>KG</v>
          </cell>
          <cell r="D2062">
            <v>11.027274981403423</v>
          </cell>
        </row>
        <row r="2063">
          <cell r="A2063" t="str">
            <v>20-100023188</v>
          </cell>
          <cell r="B2063" t="str">
            <v>Jicama Root, Fresh</v>
          </cell>
          <cell r="C2063" t="str">
            <v>KG</v>
          </cell>
          <cell r="D2063">
            <v>1.6701306622252459</v>
          </cell>
        </row>
        <row r="2064">
          <cell r="A2064" t="str">
            <v>20-100023189</v>
          </cell>
          <cell r="B2064" t="str">
            <v>Plantains, Ripe - Fresh</v>
          </cell>
          <cell r="C2064" t="str">
            <v>KG</v>
          </cell>
          <cell r="D2064">
            <v>1.1462815384130782</v>
          </cell>
        </row>
        <row r="2065">
          <cell r="A2065" t="str">
            <v>20-100023190</v>
          </cell>
          <cell r="B2065" t="str">
            <v>Yuca Root (Cassava), Fresh</v>
          </cell>
          <cell r="C2065" t="str">
            <v>KG</v>
          </cell>
          <cell r="D2065">
            <v>1.0995938344843492</v>
          </cell>
        </row>
        <row r="2066">
          <cell r="A2066" t="str">
            <v>20-100023191</v>
          </cell>
          <cell r="B2066" t="str">
            <v>Pepper, Scotch Bonnet, Fresh</v>
          </cell>
          <cell r="C2066" t="str">
            <v>KG</v>
          </cell>
          <cell r="D2066">
            <v>5.4882089261352576</v>
          </cell>
        </row>
        <row r="2067">
          <cell r="A2067" t="str">
            <v>20-100023192</v>
          </cell>
          <cell r="B2067" t="str">
            <v>Adobo Seasoning, Goya Brand</v>
          </cell>
          <cell r="C2067" t="str">
            <v>KG</v>
          </cell>
          <cell r="D2067">
            <v>4.4954204829308901</v>
          </cell>
        </row>
        <row r="2068">
          <cell r="A2068" t="str">
            <v>20-100023193</v>
          </cell>
          <cell r="B2068" t="str">
            <v>Annatto Seeds, Dry</v>
          </cell>
          <cell r="C2068" t="str">
            <v>KG</v>
          </cell>
          <cell r="D2068">
            <v>36.143254520166892</v>
          </cell>
        </row>
        <row r="2069">
          <cell r="A2069" t="str">
            <v>20-100023194</v>
          </cell>
          <cell r="B2069" t="str">
            <v>Pork, Shoulder NAMP #405B</v>
          </cell>
          <cell r="C2069" t="str">
            <v>KG</v>
          </cell>
          <cell r="D2069">
            <v>3.4796768963686717</v>
          </cell>
        </row>
        <row r="2070">
          <cell r="A2070" t="str">
            <v>20-100023265</v>
          </cell>
          <cell r="B2070" t="str">
            <v>Plantains, Ripe - Frozen, Sliced</v>
          </cell>
          <cell r="C2070" t="str">
            <v>KG</v>
          </cell>
          <cell r="D2070">
            <v>2.1157556270096465</v>
          </cell>
        </row>
        <row r="2071">
          <cell r="A2071" t="str">
            <v>20-100023278</v>
          </cell>
          <cell r="B2071" t="str">
            <v>Princess Anniversary Blend Dark Roast Brew Coffee 2.5oz</v>
          </cell>
          <cell r="C2071" t="str">
            <v>EA</v>
          </cell>
          <cell r="D2071">
            <v>0.4433187772925764</v>
          </cell>
        </row>
        <row r="2072">
          <cell r="A2072" t="str">
            <v>20-100023299</v>
          </cell>
          <cell r="B2072" t="str">
            <v>Dry Ice Block</v>
          </cell>
          <cell r="C2072" t="str">
            <v>KG</v>
          </cell>
          <cell r="D2072">
            <v>0</v>
          </cell>
        </row>
        <row r="2073">
          <cell r="A2073" t="str">
            <v>20-100023307</v>
          </cell>
          <cell r="B2073" t="str">
            <v>Pepper Black Whole - Malabar</v>
          </cell>
          <cell r="C2073" t="str">
            <v>KG</v>
          </cell>
          <cell r="D2073">
            <v>21.705882352941178</v>
          </cell>
        </row>
        <row r="2074">
          <cell r="A2074" t="str">
            <v>20-100023329</v>
          </cell>
          <cell r="B2074" t="str">
            <v>Vinegar, Balsamic - San Giuliano Alghero Brand (For Alfredo's and Sabatini's)</v>
          </cell>
          <cell r="C2074" t="str">
            <v>LT</v>
          </cell>
          <cell r="D2074">
            <v>23.393823449029785</v>
          </cell>
        </row>
        <row r="2075">
          <cell r="A2075" t="str">
            <v>20-100023337</v>
          </cell>
          <cell r="B2075" t="str">
            <v>Clotted Cream (Copy)</v>
          </cell>
          <cell r="C2075" t="str">
            <v>KG</v>
          </cell>
          <cell r="D2075">
            <v>0</v>
          </cell>
        </row>
        <row r="2076">
          <cell r="A2076" t="str">
            <v>20-100023338</v>
          </cell>
          <cell r="B2076" t="str">
            <v>Fondue Cheese Mix Original - Prepared (For Fondues Restaurant Only)</v>
          </cell>
          <cell r="C2076" t="str">
            <v>KG</v>
          </cell>
          <cell r="D2076">
            <v>13.573872962928915</v>
          </cell>
        </row>
        <row r="2077">
          <cell r="A2077" t="str">
            <v>20-100023351</v>
          </cell>
          <cell r="B2077" t="str">
            <v>Alaskan Red King Crab Legs/Claws 16-20 Ct/Lb Paralithodes Camtschaticus-Crown Gr</v>
          </cell>
          <cell r="C2077" t="str">
            <v>KG</v>
          </cell>
          <cell r="D2077">
            <v>20.310942668136715</v>
          </cell>
        </row>
        <row r="2078">
          <cell r="A2078" t="str">
            <v>20-100023375</v>
          </cell>
          <cell r="B2078" t="str">
            <v>(NZN) Cone NZ3 CT 288 (Small Waffle Cone NZN)</v>
          </cell>
          <cell r="C2078" t="str">
            <v>CTN</v>
          </cell>
          <cell r="D2078">
            <v>33.851111111111109</v>
          </cell>
        </row>
        <row r="2079">
          <cell r="A2079" t="str">
            <v>20-100023376</v>
          </cell>
          <cell r="B2079" t="str">
            <v>(NZN) Crunchy Cone CT 400 (Plain Cone NZN)</v>
          </cell>
          <cell r="C2079" t="str">
            <v>CTN</v>
          </cell>
          <cell r="D2079">
            <v>16.919999999999998</v>
          </cell>
        </row>
        <row r="2080">
          <cell r="A2080" t="str">
            <v>20-100023377</v>
          </cell>
          <cell r="B2080" t="str">
            <v>Tristrams Chocolate Topping 3 Ltr (for Milk Shakes NZN)</v>
          </cell>
          <cell r="C2080" t="str">
            <v>EA</v>
          </cell>
          <cell r="D2080">
            <v>5.2059459459459463</v>
          </cell>
        </row>
        <row r="2081">
          <cell r="A2081" t="str">
            <v>20-100023378</v>
          </cell>
          <cell r="B2081" t="str">
            <v>Tristrams Vanilla Topping 3 Ltr (for Milk Shakes NZN)</v>
          </cell>
          <cell r="C2081" t="str">
            <v>EA</v>
          </cell>
          <cell r="D2081">
            <v>0</v>
          </cell>
        </row>
        <row r="2082">
          <cell r="A2082" t="str">
            <v>20-100023379</v>
          </cell>
          <cell r="B2082" t="str">
            <v>Tristrams Coffee Topping 3 Ltr (for Milk Shakes NZN)</v>
          </cell>
          <cell r="C2082" t="str">
            <v>EA</v>
          </cell>
          <cell r="D2082">
            <v>0</v>
          </cell>
        </row>
        <row r="2083">
          <cell r="A2083" t="str">
            <v>20-100023380</v>
          </cell>
          <cell r="B2083" t="str">
            <v>Tristrams Banana Topping 3 Ltr (for Milk Shakes NZN)</v>
          </cell>
          <cell r="C2083" t="str">
            <v>EA</v>
          </cell>
          <cell r="D2083">
            <v>0</v>
          </cell>
        </row>
        <row r="2084">
          <cell r="A2084" t="str">
            <v>20-100023381</v>
          </cell>
          <cell r="B2084" t="str">
            <v>Tristrams Caramel Topping 3 Ltr (for Milk Shakes NZN)</v>
          </cell>
          <cell r="C2084" t="str">
            <v>EA</v>
          </cell>
          <cell r="D2084">
            <v>5.2611111111111111</v>
          </cell>
        </row>
        <row r="2085">
          <cell r="A2085" t="str">
            <v>20-100023382</v>
          </cell>
          <cell r="B2085" t="str">
            <v>Tristrans Strawberry Toppings 3 Ltr (for Milk Shakes NZN)</v>
          </cell>
          <cell r="C2085" t="str">
            <v>EA</v>
          </cell>
          <cell r="D2085">
            <v>5.2883333333333331</v>
          </cell>
        </row>
        <row r="2086">
          <cell r="A2086" t="str">
            <v>20-100023383</v>
          </cell>
          <cell r="B2086" t="str">
            <v>Malt 1.5Kg (for Milk Shakes (NZN)</v>
          </cell>
          <cell r="C2086" t="str">
            <v>EA</v>
          </cell>
          <cell r="D2086">
            <v>19.835000000000001</v>
          </cell>
        </row>
        <row r="2087">
          <cell r="A2087" t="str">
            <v>20-100023395</v>
          </cell>
          <cell r="B2087" t="str">
            <v>Guava, Green, Fresh</v>
          </cell>
          <cell r="C2087" t="str">
            <v>KG</v>
          </cell>
          <cell r="D2087">
            <v>1.1841578947368421</v>
          </cell>
        </row>
        <row r="2088">
          <cell r="A2088" t="str">
            <v>20-100023444</v>
          </cell>
          <cell r="B2088" t="str">
            <v>Puree, Raspberry, Leonce Blanc Brand 1 KG</v>
          </cell>
          <cell r="C2088" t="str">
            <v>KG</v>
          </cell>
          <cell r="D2088">
            <v>8.1475678119349038</v>
          </cell>
        </row>
        <row r="2089">
          <cell r="A2089" t="str">
            <v>20-100023445</v>
          </cell>
          <cell r="B2089" t="str">
            <v>Puree, White Peach, Leonce Blanc Brand 1 KG</v>
          </cell>
          <cell r="C2089" t="str">
            <v>KG</v>
          </cell>
          <cell r="D2089">
            <v>6.8335294117647063</v>
          </cell>
        </row>
        <row r="2090">
          <cell r="A2090" t="str">
            <v>20-100023446</v>
          </cell>
          <cell r="B2090" t="str">
            <v>Puree, Blackberry, Leonce Blanc Brand 1 KG</v>
          </cell>
          <cell r="C2090" t="str">
            <v>KG</v>
          </cell>
          <cell r="D2090">
            <v>9.6871999999999954</v>
          </cell>
        </row>
        <row r="2091">
          <cell r="A2091" t="str">
            <v>20-100023447</v>
          </cell>
          <cell r="B2091" t="str">
            <v>Puree, Mango, Leonce Blanc Brand 1 KG</v>
          </cell>
          <cell r="C2091" t="str">
            <v>KG</v>
          </cell>
          <cell r="D2091">
            <v>7.544357864357865</v>
          </cell>
        </row>
        <row r="2092">
          <cell r="A2092" t="str">
            <v>20-100023448</v>
          </cell>
          <cell r="B2092" t="str">
            <v>Puree, Passionfruit, Leonce Blanc Brand 1 KG</v>
          </cell>
          <cell r="C2092" t="str">
            <v>KG</v>
          </cell>
          <cell r="D2092">
            <v>8.6347043363994729</v>
          </cell>
        </row>
        <row r="2093">
          <cell r="A2093" t="str">
            <v>20-100023449</v>
          </cell>
          <cell r="B2093" t="str">
            <v>Puree, Blueberry, Leonce Blanc Brand 1 KG</v>
          </cell>
          <cell r="C2093" t="str">
            <v>KG</v>
          </cell>
          <cell r="D2093">
            <v>9.2460714285714278</v>
          </cell>
        </row>
        <row r="2094">
          <cell r="A2094" t="str">
            <v>20-100023450</v>
          </cell>
          <cell r="B2094" t="str">
            <v>Puree, Guava, Leonce Blanc Brand 1 KG</v>
          </cell>
          <cell r="C2094" t="str">
            <v>KG</v>
          </cell>
          <cell r="D2094">
            <v>9.2066420664206632</v>
          </cell>
        </row>
        <row r="2095">
          <cell r="A2095" t="str">
            <v>20-100023451</v>
          </cell>
          <cell r="B2095" t="str">
            <v>NZN Cone NZ8 CT 210 (Plain Cone NZN)</v>
          </cell>
          <cell r="C2095" t="str">
            <v>CTN</v>
          </cell>
          <cell r="D2095">
            <v>36.610555555555557</v>
          </cell>
        </row>
        <row r="2096">
          <cell r="A2096" t="str">
            <v>20-100023455</v>
          </cell>
          <cell r="B2096" t="str">
            <v>Nescafe Coffee Columbian100% French Roast Frz Conc 2L</v>
          </cell>
          <cell r="C2096" t="str">
            <v>EA</v>
          </cell>
          <cell r="D2096">
            <v>25.660011208249269</v>
          </cell>
        </row>
        <row r="2097">
          <cell r="A2097" t="str">
            <v>20-100023456</v>
          </cell>
          <cell r="B2097" t="str">
            <v>Nescafe Decaf Coffee Columbian 100% Frz Conc 2L</v>
          </cell>
          <cell r="C2097" t="str">
            <v>EA</v>
          </cell>
          <cell r="D2097">
            <v>29.427334137515071</v>
          </cell>
        </row>
        <row r="2098">
          <cell r="A2098" t="str">
            <v>20-100023495</v>
          </cell>
          <cell r="B2098" t="str">
            <v>Tang Yuan - Sweet Rice Dumplings with Peanuts- 10g ea -For Chinese Holidays Only</v>
          </cell>
          <cell r="C2098" t="str">
            <v>EA</v>
          </cell>
          <cell r="D2098">
            <v>0</v>
          </cell>
        </row>
        <row r="2099">
          <cell r="A2099" t="str">
            <v>20-100023496</v>
          </cell>
          <cell r="B2099" t="str">
            <v>Mooncakes, Lotus Paste - Double Yolks - 185g ea - For Chinese Holidays Only</v>
          </cell>
          <cell r="C2099" t="str">
            <v>EA</v>
          </cell>
          <cell r="D2099">
            <v>3.7</v>
          </cell>
        </row>
        <row r="2100">
          <cell r="A2100" t="str">
            <v>20-100023497</v>
          </cell>
          <cell r="B2100" t="str">
            <v>Mooncakes, Lotus Paste - Regular - 185g ea - For Chinese Holidays Only</v>
          </cell>
          <cell r="C2100" t="str">
            <v>EA</v>
          </cell>
          <cell r="D2100">
            <v>2.8</v>
          </cell>
        </row>
        <row r="2101">
          <cell r="A2101" t="str">
            <v>20-100023498</v>
          </cell>
          <cell r="B2101" t="str">
            <v>Zong Zi - Regular Chinese Rice Dumpling - 220 ea - For Chinese Holidays Only</v>
          </cell>
          <cell r="C2101" t="str">
            <v>EA</v>
          </cell>
          <cell r="D2101">
            <v>0.61250000000000004</v>
          </cell>
        </row>
        <row r="2102">
          <cell r="A2102" t="str">
            <v>20-100023499</v>
          </cell>
          <cell r="B2102" t="str">
            <v>Zong Zi -Savory Chinese Rice Dumpling -220g - 280g ea -For Chinese Holidays Only</v>
          </cell>
          <cell r="C2102" t="str">
            <v>EA</v>
          </cell>
          <cell r="D2102">
            <v>0.73</v>
          </cell>
        </row>
        <row r="2103">
          <cell r="A2103" t="str">
            <v>20-100023500</v>
          </cell>
          <cell r="B2103" t="str">
            <v>Kashiwa Mochi -Japanese Sweet Dumpling-For Japanese Children's Holiday Only</v>
          </cell>
          <cell r="C2103" t="str">
            <v>EA</v>
          </cell>
          <cell r="D2103">
            <v>0.66649999999999998</v>
          </cell>
        </row>
        <row r="2104">
          <cell r="A2104" t="str">
            <v>20-100023577</v>
          </cell>
          <cell r="B2104" t="str">
            <v>Sugar, Floss for Cotton Candy, Blue Raspberry Flavor</v>
          </cell>
          <cell r="C2104" t="str">
            <v>KG</v>
          </cell>
          <cell r="D2104">
            <v>5.0813972119852586</v>
          </cell>
        </row>
        <row r="2105">
          <cell r="A2105" t="str">
            <v>20-100023578</v>
          </cell>
          <cell r="B2105" t="str">
            <v>Bubble Tea Powder, Papaya Flavored -For Asian Itineraries Only</v>
          </cell>
          <cell r="C2105" t="str">
            <v>KG</v>
          </cell>
          <cell r="D2105">
            <v>12.570232558139535</v>
          </cell>
        </row>
        <row r="2106">
          <cell r="A2106" t="str">
            <v>20-100023579</v>
          </cell>
          <cell r="B2106" t="str">
            <v>Bubble Tea Powder, Milk Flavored -For Asian Itineraries Only</v>
          </cell>
          <cell r="C2106" t="str">
            <v>KG</v>
          </cell>
          <cell r="D2106">
            <v>12.784285714285714</v>
          </cell>
        </row>
        <row r="2107">
          <cell r="A2107" t="str">
            <v>20-100023580</v>
          </cell>
          <cell r="B2107" t="str">
            <v>Bubble Tea Powder, Mango Flavored -For Asian Itineraries Only</v>
          </cell>
          <cell r="C2107" t="str">
            <v>KG</v>
          </cell>
          <cell r="D2107">
            <v>13.095151515151514</v>
          </cell>
        </row>
        <row r="2108">
          <cell r="A2108" t="str">
            <v>20-100023581</v>
          </cell>
          <cell r="B2108" t="str">
            <v>Bubble Tea Powder, Avocado Flavored -For Asian Itineraries Only</v>
          </cell>
          <cell r="C2108" t="str">
            <v>KG</v>
          </cell>
          <cell r="D2108">
            <v>15.229999999999999</v>
          </cell>
        </row>
        <row r="2109">
          <cell r="A2109" t="str">
            <v>20-100023582</v>
          </cell>
          <cell r="B2109" t="str">
            <v>Bubble Tea Powder, Honeydew Flavored -For Asian Itineraries Only</v>
          </cell>
          <cell r="C2109" t="str">
            <v>KG</v>
          </cell>
          <cell r="D2109">
            <v>13.00690476190476</v>
          </cell>
        </row>
        <row r="2110">
          <cell r="A2110" t="str">
            <v>20-100023583</v>
          </cell>
          <cell r="B2110" t="str">
            <v>Tapioca Pearls, Black -For Boba Tea -For Asian Itineraries Only</v>
          </cell>
          <cell r="C2110" t="str">
            <v>KG</v>
          </cell>
          <cell r="D2110">
            <v>2.6772410478250421</v>
          </cell>
        </row>
        <row r="2111">
          <cell r="A2111" t="str">
            <v>20-100023613</v>
          </cell>
          <cell r="B2111" t="str">
            <v>Peas - Sugar Snap Fresh - Alaska Only</v>
          </cell>
          <cell r="C2111" t="str">
            <v>KG</v>
          </cell>
          <cell r="D2111">
            <v>4.5943392417329516</v>
          </cell>
        </row>
        <row r="2112">
          <cell r="A2112" t="str">
            <v>20-100023614</v>
          </cell>
          <cell r="B2112" t="str">
            <v>Dungeness Crab Meat</v>
          </cell>
          <cell r="C2112" t="str">
            <v>KG</v>
          </cell>
          <cell r="D2112">
            <v>45.508196721311478</v>
          </cell>
        </row>
        <row r="2113">
          <cell r="A2113" t="str">
            <v>20-100023615</v>
          </cell>
          <cell r="B2113" t="str">
            <v>Trout - Steelhead Filet 1.5-3.0 lbs D-Trim, Pin Bone Out - Alaska Only</v>
          </cell>
          <cell r="C2113" t="str">
            <v>KG</v>
          </cell>
          <cell r="D2113">
            <v>13.625225225225224</v>
          </cell>
        </row>
        <row r="2114">
          <cell r="A2114" t="str">
            <v>20-100023616</v>
          </cell>
          <cell r="B2114" t="str">
            <v>Herb Spruce Tips - Fresh - Alaska Only</v>
          </cell>
          <cell r="C2114" t="str">
            <v>KG</v>
          </cell>
          <cell r="D2114">
            <v>117.52380952380953</v>
          </cell>
        </row>
        <row r="2115">
          <cell r="A2115" t="str">
            <v>20-100023617</v>
          </cell>
          <cell r="B2115" t="str">
            <v>Lingonberries, Frozen - Alaska Only</v>
          </cell>
          <cell r="C2115" t="str">
            <v>KG</v>
          </cell>
          <cell r="D2115">
            <v>10.234</v>
          </cell>
        </row>
        <row r="2116">
          <cell r="A2116" t="str">
            <v>20-100023618</v>
          </cell>
          <cell r="B2116" t="str">
            <v>Razor Clam Meat - Out of Shell, Frozen</v>
          </cell>
          <cell r="C2116" t="str">
            <v>KG</v>
          </cell>
          <cell r="D2116">
            <v>22.050847457627118</v>
          </cell>
        </row>
        <row r="2117">
          <cell r="A2117" t="str">
            <v>20-100023619</v>
          </cell>
          <cell r="B2117" t="str">
            <v>Salmon Copper River, Fresh 6/9lbs, Gutted, Head Off - Crown Grill - Alaska Only</v>
          </cell>
          <cell r="C2117" t="str">
            <v>KG</v>
          </cell>
          <cell r="D2117">
            <v>30.767957746478874</v>
          </cell>
        </row>
        <row r="2118">
          <cell r="A2118" t="str">
            <v>20-100023620</v>
          </cell>
          <cell r="B2118" t="str">
            <v>Shrimp Alaska Spot Shrimp 16/25 Ct/lb Raw, Head Off, Shell On</v>
          </cell>
          <cell r="C2118" t="str">
            <v>KG</v>
          </cell>
          <cell r="D2118">
            <v>51.819203534073928</v>
          </cell>
        </row>
        <row r="2119">
          <cell r="A2119" t="str">
            <v>20-100023717</v>
          </cell>
          <cell r="B2119" t="str">
            <v>ABC Sambal Ayam Goreng (Fried Chicken Chili Sauce)- Crew</v>
          </cell>
          <cell r="C2119" t="str">
            <v>CS</v>
          </cell>
          <cell r="D2119">
            <v>50.777368679430545</v>
          </cell>
        </row>
        <row r="2120">
          <cell r="A2120" t="str">
            <v>20-100023750</v>
          </cell>
          <cell r="B2120" t="str">
            <v>Sauce, Chili Guilin,Flower Bridge Brand (Huaqiao)-For Northern China Itineraries</v>
          </cell>
          <cell r="C2120" t="str">
            <v>EA</v>
          </cell>
          <cell r="D2120">
            <v>0.91166666666666663</v>
          </cell>
        </row>
        <row r="2121">
          <cell r="A2121" t="str">
            <v>20-100023751</v>
          </cell>
          <cell r="B2121" t="str">
            <v>Sauce, Hunan Chili, Sizhuang Lameizi Brand - For Northern China Itineraries</v>
          </cell>
          <cell r="C2121" t="str">
            <v>EA</v>
          </cell>
          <cell r="D2121">
            <v>1.04</v>
          </cell>
        </row>
        <row r="2122">
          <cell r="A2122" t="str">
            <v>20-100023752</v>
          </cell>
          <cell r="B2122" t="str">
            <v>Syrup, Golden- Tate &amp; Lyle Brand- For Gastropub Use Only</v>
          </cell>
          <cell r="C2122" t="str">
            <v>EA</v>
          </cell>
          <cell r="D2122">
            <v>5.45</v>
          </cell>
        </row>
        <row r="2123">
          <cell r="A2123" t="str">
            <v>20-100023753</v>
          </cell>
          <cell r="B2123" t="str">
            <v>Treacle, Tate &amp; Lyle Brand- For Gastropub Use Only</v>
          </cell>
          <cell r="C2123" t="str">
            <v>EA</v>
          </cell>
          <cell r="D2123">
            <v>6.97</v>
          </cell>
        </row>
        <row r="2124">
          <cell r="A2124" t="str">
            <v>20-100023754</v>
          </cell>
          <cell r="B2124" t="str">
            <v>Xanthan Gum, 500g</v>
          </cell>
          <cell r="C2124" t="str">
            <v>EA</v>
          </cell>
          <cell r="D2124">
            <v>36.091062801932367</v>
          </cell>
        </row>
        <row r="2125">
          <cell r="A2125" t="str">
            <v>20-100023755</v>
          </cell>
          <cell r="B2125" t="str">
            <v>Almonds, Blue Diamond Brand, 200g tins- for Gastropub Concept Only</v>
          </cell>
          <cell r="C2125" t="str">
            <v>KG</v>
          </cell>
          <cell r="D2125">
            <v>26.901581722319861</v>
          </cell>
        </row>
        <row r="2126">
          <cell r="A2126" t="str">
            <v>20-100023756</v>
          </cell>
          <cell r="B2126" t="str">
            <v>Agar Agar Powder</v>
          </cell>
          <cell r="C2126" t="str">
            <v>KG</v>
          </cell>
          <cell r="D2126">
            <v>189.4</v>
          </cell>
        </row>
        <row r="2127">
          <cell r="A2127" t="str">
            <v>20-100023757</v>
          </cell>
          <cell r="B2127" t="str">
            <v>Raspberries, Freeze Dried, 500g</v>
          </cell>
          <cell r="C2127" t="str">
            <v>EA</v>
          </cell>
          <cell r="D2127">
            <v>125.35000000000001</v>
          </cell>
        </row>
        <row r="2128">
          <cell r="A2128" t="str">
            <v>20-100023758</v>
          </cell>
          <cell r="B2128" t="str">
            <v>Powder, Raspberry- Chef Rubber Brand</v>
          </cell>
          <cell r="C2128" t="str">
            <v>KG</v>
          </cell>
          <cell r="D2128">
            <v>199.44581497797355</v>
          </cell>
        </row>
        <row r="2129">
          <cell r="A2129" t="str">
            <v>20-100023759</v>
          </cell>
          <cell r="B2129" t="str">
            <v>Xanthazoon Powder - Texture Pro Brand, 300g</v>
          </cell>
          <cell r="C2129" t="str">
            <v>EA</v>
          </cell>
          <cell r="D2129">
            <v>26.51</v>
          </cell>
        </row>
        <row r="2130">
          <cell r="A2130" t="str">
            <v>20-100023760</v>
          </cell>
          <cell r="B2130" t="str">
            <v>Sauce, Hainan Yellow Pepper, Huangden Glong Brand-For Northern China Itineraries</v>
          </cell>
          <cell r="C2130" t="str">
            <v>EA</v>
          </cell>
          <cell r="D2130">
            <v>2.4300000000000002</v>
          </cell>
        </row>
        <row r="2131">
          <cell r="A2131" t="str">
            <v>20-100023761</v>
          </cell>
          <cell r="B2131" t="str">
            <v>Pork, Cheeks</v>
          </cell>
          <cell r="C2131" t="str">
            <v>KG</v>
          </cell>
          <cell r="D2131">
            <v>5.7676940639269407</v>
          </cell>
        </row>
        <row r="2132">
          <cell r="A2132" t="str">
            <v>20-100023762</v>
          </cell>
          <cell r="B2132" t="str">
            <v>Celluzoon Powder- TexturePro Brand- 250g</v>
          </cell>
          <cell r="C2132" t="str">
            <v>EA</v>
          </cell>
          <cell r="D2132">
            <v>26.79</v>
          </cell>
        </row>
        <row r="2133">
          <cell r="A2133" t="str">
            <v>20-100023763</v>
          </cell>
          <cell r="B2133" t="str">
            <v>Cheese Curds, Cheddar</v>
          </cell>
          <cell r="C2133" t="str">
            <v>KG</v>
          </cell>
          <cell r="D2133">
            <v>13.122310305775764</v>
          </cell>
        </row>
        <row r="2134">
          <cell r="A2134" t="str">
            <v>20-100023764</v>
          </cell>
          <cell r="B2134" t="str">
            <v>Duck Legs NAMP# P3031 13-14oz- For Gastropub Use Only</v>
          </cell>
          <cell r="C2134" t="str">
            <v>KG</v>
          </cell>
          <cell r="D2134">
            <v>11.108946636559635</v>
          </cell>
        </row>
        <row r="2135">
          <cell r="A2135" t="str">
            <v>20-100023765</v>
          </cell>
          <cell r="B2135" t="str">
            <v>Cheese, Halloumi</v>
          </cell>
          <cell r="C2135" t="str">
            <v>KG</v>
          </cell>
          <cell r="D2135">
            <v>20.221699960830396</v>
          </cell>
        </row>
        <row r="2136">
          <cell r="A2136" t="str">
            <v>20-100023766</v>
          </cell>
          <cell r="B2136" t="str">
            <v>Honey, Orange Blossom- For Gastropub Use Only</v>
          </cell>
          <cell r="C2136" t="str">
            <v>KG</v>
          </cell>
          <cell r="D2136">
            <v>11.693840579710145</v>
          </cell>
        </row>
        <row r="2137">
          <cell r="A2137" t="str">
            <v>20-100023767</v>
          </cell>
          <cell r="B2137" t="str">
            <v>Cheese, Scarmorza, Smoked - For Gastropub Use Only</v>
          </cell>
          <cell r="C2137" t="str">
            <v>KG</v>
          </cell>
          <cell r="D2137">
            <v>13.330903790087463</v>
          </cell>
        </row>
        <row r="2138">
          <cell r="A2138" t="str">
            <v>20-100023768</v>
          </cell>
          <cell r="B2138" t="str">
            <v>Soy Lecithin, 500g</v>
          </cell>
          <cell r="C2138" t="str">
            <v>EA</v>
          </cell>
          <cell r="D2138">
            <v>28.179487179487179</v>
          </cell>
        </row>
        <row r="2139">
          <cell r="A2139" t="str">
            <v>20-100023773</v>
          </cell>
          <cell r="B2139" t="str">
            <v>Candy, Gold Foiled Milk Chocolate Coins 1" - 1.5" diameter, bulk</v>
          </cell>
          <cell r="C2139" t="str">
            <v>KG</v>
          </cell>
          <cell r="D2139">
            <v>21.503755215577193</v>
          </cell>
        </row>
        <row r="2140">
          <cell r="A2140" t="str">
            <v>20-100023774</v>
          </cell>
          <cell r="B2140" t="str">
            <v>Candy, Assorted Individually Wrapped, Variety Colors and Flavors, Bulk</v>
          </cell>
          <cell r="C2140" t="str">
            <v>KG</v>
          </cell>
          <cell r="D2140">
            <v>8.8188976377952759</v>
          </cell>
        </row>
        <row r="2141">
          <cell r="A2141" t="str">
            <v>20-100023775</v>
          </cell>
          <cell r="B2141" t="str">
            <v>Candy, Toffee - Assorted Flavors and Colors, Bulk</v>
          </cell>
          <cell r="C2141" t="str">
            <v>KG</v>
          </cell>
          <cell r="D2141">
            <v>23.517883390494855</v>
          </cell>
        </row>
        <row r="2142">
          <cell r="A2142" t="str">
            <v>20-100023776</v>
          </cell>
          <cell r="B2142" t="str">
            <v>Sugar, Floss for Cotton Candy - Strawberry</v>
          </cell>
          <cell r="C2142" t="str">
            <v>KG</v>
          </cell>
          <cell r="D2142">
            <v>5.0799319727891161</v>
          </cell>
        </row>
        <row r="2143">
          <cell r="A2143" t="str">
            <v>20-100023777</v>
          </cell>
          <cell r="B2143" t="str">
            <v>Sugar, Floss for Cotton Candy - Cherry</v>
          </cell>
          <cell r="C2143" t="str">
            <v>KG</v>
          </cell>
          <cell r="D2143">
            <v>5.0837696335078544</v>
          </cell>
        </row>
        <row r="2144">
          <cell r="A2144" t="str">
            <v>20-100023778</v>
          </cell>
          <cell r="B2144" t="str">
            <v>Sugar, Floss for Cotton Candy - Watermelon</v>
          </cell>
          <cell r="C2144" t="str">
            <v>KG</v>
          </cell>
          <cell r="D2144">
            <v>5.0868700265251992</v>
          </cell>
        </row>
        <row r="2145">
          <cell r="A2145" t="str">
            <v>20-100023779</v>
          </cell>
          <cell r="B2145" t="str">
            <v>Kale, Green - For Curtis Stone Only</v>
          </cell>
          <cell r="C2145" t="str">
            <v>KG</v>
          </cell>
          <cell r="D2145">
            <v>2.148554336989033</v>
          </cell>
        </row>
        <row r="2146">
          <cell r="A2146" t="str">
            <v>20-100023780</v>
          </cell>
          <cell r="B2146" t="str">
            <v>Mushrooms, Crimini, Fresh - For Curtis Stone Only</v>
          </cell>
          <cell r="C2146" t="str">
            <v>KG</v>
          </cell>
          <cell r="D2146">
            <v>11.214791756118506</v>
          </cell>
        </row>
        <row r="2147">
          <cell r="A2147" t="str">
            <v>20-100023781</v>
          </cell>
          <cell r="B2147" t="str">
            <v>Potatoes, Yukon Gold Average Size 150g - For Curtis Stone Only</v>
          </cell>
          <cell r="C2147" t="str">
            <v>KG</v>
          </cell>
          <cell r="D2147">
            <v>1.7510000000000001</v>
          </cell>
        </row>
        <row r="2148">
          <cell r="A2148" t="str">
            <v>20-100023782</v>
          </cell>
          <cell r="B2148" t="str">
            <v>Onions, Red Pearl, Fresh - For Curtis Stone Only</v>
          </cell>
          <cell r="C2148" t="str">
            <v>KG</v>
          </cell>
          <cell r="D2148">
            <v>2.6622047244094493</v>
          </cell>
        </row>
        <row r="2149">
          <cell r="A2149" t="str">
            <v>20-100023783</v>
          </cell>
          <cell r="B2149" t="str">
            <v>Lemons, Meyer, Fresh - For Curtis Stone Only</v>
          </cell>
          <cell r="C2149" t="str">
            <v>KG</v>
          </cell>
          <cell r="D2149">
            <v>2.3802449830596824</v>
          </cell>
        </row>
        <row r="2150">
          <cell r="A2150" t="str">
            <v>20-100023784</v>
          </cell>
          <cell r="B2150" t="str">
            <v>Grapefruit, Oro Blanco - For Curtis Stone Only</v>
          </cell>
          <cell r="C2150" t="str">
            <v>KG</v>
          </cell>
          <cell r="D2150">
            <v>1.5356756756756758</v>
          </cell>
        </row>
        <row r="2151">
          <cell r="A2151" t="str">
            <v>20-100023785</v>
          </cell>
          <cell r="B2151" t="str">
            <v>Brussel Sprouts, Fresh with Leaves Attached - For Curtis Stone Only</v>
          </cell>
          <cell r="C2151" t="str">
            <v>KG</v>
          </cell>
          <cell r="D2151">
            <v>5.5159603742432575</v>
          </cell>
        </row>
        <row r="2152">
          <cell r="A2152" t="str">
            <v>20-100023786</v>
          </cell>
          <cell r="B2152" t="str">
            <v>Lettuce, Baby Gems (Hearts Only) - For Curtis Stone Only</v>
          </cell>
          <cell r="C2152" t="str">
            <v>KG</v>
          </cell>
          <cell r="D2152">
            <v>4.2902321083172144</v>
          </cell>
        </row>
        <row r="2153">
          <cell r="A2153" t="str">
            <v>20-100023787</v>
          </cell>
          <cell r="B2153" t="str">
            <v>Leeks, Baby, Fresh - For Curtis Stone Only</v>
          </cell>
          <cell r="C2153" t="str">
            <v>KG</v>
          </cell>
          <cell r="D2153">
            <v>1.36</v>
          </cell>
        </row>
        <row r="2154">
          <cell r="A2154" t="str">
            <v>20-100023788</v>
          </cell>
          <cell r="B2154" t="str">
            <v>Lettuce, Romaine Baby Red - For Curtis Stone Only</v>
          </cell>
          <cell r="C2154" t="str">
            <v>KG</v>
          </cell>
          <cell r="D2154">
            <v>10.25820895522388</v>
          </cell>
        </row>
        <row r="2155">
          <cell r="A2155" t="str">
            <v>20-100023814</v>
          </cell>
          <cell r="B2155" t="str">
            <v>Sauce, Chili Bean, Guangdong Toban Djan-Lee Kim Kee-Northern Chinese Itineraries</v>
          </cell>
          <cell r="C2155" t="str">
            <v>EA</v>
          </cell>
          <cell r="D2155">
            <v>6.8314285714285718</v>
          </cell>
        </row>
        <row r="2156">
          <cell r="A2156" t="str">
            <v>20-100023815</v>
          </cell>
          <cell r="B2156" t="str">
            <v>Paste, Dry Sea Scallop, Lee Kim Kee Brand 240g-For Northern Chinese Itineraries</v>
          </cell>
          <cell r="C2156" t="str">
            <v>EA</v>
          </cell>
          <cell r="D2156">
            <v>7.1680194805194803</v>
          </cell>
        </row>
        <row r="2157">
          <cell r="A2157" t="str">
            <v>20-100023816</v>
          </cell>
          <cell r="B2157" t="str">
            <v>Sauce, Black Bean Garlic,Lee Kim Kee Brand 240g-For Northern Chinese Itineraries</v>
          </cell>
          <cell r="C2157" t="str">
            <v>EA</v>
          </cell>
          <cell r="D2157">
            <v>4.8</v>
          </cell>
        </row>
        <row r="2158">
          <cell r="A2158" t="str">
            <v>20-100023817</v>
          </cell>
          <cell r="B2158" t="str">
            <v>Sauce, BBQ, Lee Kim Kee Brand 240g-For Northern Chinese Itineraries Only</v>
          </cell>
          <cell r="C2158" t="str">
            <v>EA</v>
          </cell>
          <cell r="D2158">
            <v>3.255017921146953</v>
          </cell>
        </row>
        <row r="2159">
          <cell r="A2159" t="str">
            <v>20-100023818</v>
          </cell>
          <cell r="B2159" t="str">
            <v>Sauce, XO, Lee Kim Kee Brand 80g Bottle-For Northern Chinese Itineraries Only</v>
          </cell>
          <cell r="C2159" t="str">
            <v>EA</v>
          </cell>
          <cell r="D2159">
            <v>6.1777192982456137</v>
          </cell>
        </row>
        <row r="2160">
          <cell r="A2160" t="str">
            <v>20-100023819</v>
          </cell>
          <cell r="B2160" t="str">
            <v>Sauce, Soy for Braising,Lee Kim Kee Brand 410ml-For Northern Chinese Itineraries</v>
          </cell>
          <cell r="C2160" t="str">
            <v>EA</v>
          </cell>
          <cell r="D2160">
            <v>1.8961194029850748</v>
          </cell>
        </row>
        <row r="2161">
          <cell r="A2161" t="str">
            <v>20-100023820</v>
          </cell>
          <cell r="B2161" t="str">
            <v>Sauce, Soy for Seafood, Lee Kim Kee Brand 410ml-For Northern Chinese Itineraries</v>
          </cell>
          <cell r="C2161" t="str">
            <v>EA</v>
          </cell>
          <cell r="D2161">
            <v>2.6253846153846152</v>
          </cell>
        </row>
        <row r="2162">
          <cell r="A2162" t="str">
            <v>20-100023821</v>
          </cell>
          <cell r="B2162" t="str">
            <v>Sauce, Superior Soy, Lee Kim Kee Brand 410ml-For Northern Chinese Itineraries</v>
          </cell>
          <cell r="C2162" t="str">
            <v>EA</v>
          </cell>
          <cell r="D2162">
            <v>1.8950632911392407</v>
          </cell>
        </row>
        <row r="2163">
          <cell r="A2163" t="str">
            <v>20-100023822</v>
          </cell>
          <cell r="B2163" t="str">
            <v>Sesame Paste Sauce, Liu Bi Ju Brand 200g-For Northern Chinese Itineraries Only</v>
          </cell>
          <cell r="C2163" t="str">
            <v>EA</v>
          </cell>
          <cell r="D2163">
            <v>2.64025</v>
          </cell>
        </row>
        <row r="2164">
          <cell r="A2164" t="str">
            <v>20-100023823</v>
          </cell>
          <cell r="B2164" t="str">
            <v>Yellow Bean Paste, Liu Bi Ju Brand 250g-For Northern Chinese Itineraries Only</v>
          </cell>
          <cell r="C2164" t="str">
            <v>EA</v>
          </cell>
          <cell r="D2164">
            <v>0.88720930232558137</v>
          </cell>
        </row>
        <row r="2165">
          <cell r="A2165" t="str">
            <v>20-100023824</v>
          </cell>
          <cell r="B2165" t="str">
            <v>Sweet Soybean Paste, Liu Bi Ju Brand 150g-For Northern Chinese Itineraries Only</v>
          </cell>
          <cell r="C2165" t="str">
            <v>EA</v>
          </cell>
          <cell r="D2165">
            <v>2.1676666666666669</v>
          </cell>
        </row>
        <row r="2166">
          <cell r="A2166" t="str">
            <v>20-100023825</v>
          </cell>
          <cell r="B2166" t="str">
            <v>Seasoning, Hot Pot Base, Hai Di Lao 110g-For Northern Chinese Itineraries Only</v>
          </cell>
          <cell r="C2166" t="str">
            <v>EA</v>
          </cell>
          <cell r="D2166">
            <v>2.1539887640449438</v>
          </cell>
        </row>
        <row r="2167">
          <cell r="A2167" t="str">
            <v>20-100023826</v>
          </cell>
          <cell r="B2167" t="str">
            <v>Wine,White Chinese Cooking,Er Guo Tou 500ml, Niu Lan Shan Brand-North China Int.</v>
          </cell>
          <cell r="C2167" t="str">
            <v>BTL</v>
          </cell>
          <cell r="D2167">
            <v>5.55</v>
          </cell>
        </row>
        <row r="2168">
          <cell r="A2168" t="str">
            <v>20-100023827</v>
          </cell>
          <cell r="B2168" t="str">
            <v>Oil, Sichuan Pepper, Li Hong Brand 400ml-For Northern Chinese Itineraries Only</v>
          </cell>
          <cell r="C2168" t="str">
            <v>BTL</v>
          </cell>
          <cell r="D2168">
            <v>2.184253977784449</v>
          </cell>
        </row>
        <row r="2169">
          <cell r="A2169" t="str">
            <v>20-100023828</v>
          </cell>
          <cell r="B2169" t="str">
            <v>Green Peppercorn, Sichuan Dried-For Northern Itineraries Only</v>
          </cell>
          <cell r="C2169" t="str">
            <v>KG</v>
          </cell>
          <cell r="D2169">
            <v>31.731428571428573</v>
          </cell>
        </row>
        <row r="2170">
          <cell r="A2170" t="str">
            <v>20-100023829</v>
          </cell>
          <cell r="B2170" t="str">
            <v>Orange Peel, Chinese Dried 10 YR OLD-For Northern Chinese Itineraries Only</v>
          </cell>
          <cell r="C2170" t="str">
            <v>KG</v>
          </cell>
          <cell r="D2170">
            <v>23.346666666666668</v>
          </cell>
        </row>
        <row r="2171">
          <cell r="A2171" t="str">
            <v>20-100023830</v>
          </cell>
          <cell r="B2171" t="str">
            <v>Sauerkraut, White Chinese-For Northern Chinese Itineraries Only</v>
          </cell>
          <cell r="C2171" t="str">
            <v>KG</v>
          </cell>
          <cell r="D2171">
            <v>2.1235498323591373</v>
          </cell>
        </row>
        <row r="2172">
          <cell r="A2172" t="str">
            <v>20-100023831</v>
          </cell>
          <cell r="B2172" t="str">
            <v>Noodles, Flat Sweet Potato Dried-For Northern Chinese Itineraries Only</v>
          </cell>
          <cell r="C2172" t="str">
            <v>KG</v>
          </cell>
          <cell r="D2172">
            <v>3.8199318568994891</v>
          </cell>
        </row>
        <row r="2173">
          <cell r="A2173" t="str">
            <v>20-100023832</v>
          </cell>
          <cell r="B2173" t="str">
            <v>Sugar, Malt-For Northern Chinese Itineraries Only</v>
          </cell>
          <cell r="C2173" t="str">
            <v>KG</v>
          </cell>
          <cell r="D2173">
            <v>3.5</v>
          </cell>
        </row>
        <row r="2174">
          <cell r="A2174" t="str">
            <v>20-100023833</v>
          </cell>
          <cell r="B2174" t="str">
            <v>Chilies, Dried Lantern-For Northern Chinese Itineraries Only</v>
          </cell>
          <cell r="C2174" t="str">
            <v>KG</v>
          </cell>
          <cell r="D2174">
            <v>8.3350000000000009</v>
          </cell>
        </row>
        <row r="2175">
          <cell r="A2175" t="str">
            <v>20-100023834</v>
          </cell>
          <cell r="B2175" t="str">
            <v>Mushroom, Dried Black (Fungus)-For Northern Chinese Itineraries Only</v>
          </cell>
          <cell r="C2175" t="str">
            <v>KG</v>
          </cell>
          <cell r="D2175">
            <v>9.3600000000000012</v>
          </cell>
        </row>
        <row r="2176">
          <cell r="A2176" t="str">
            <v>20-100023835</v>
          </cell>
          <cell r="B2176" t="str">
            <v>Yellow Flower, Dried-For Northern Chinese Itineraries Only</v>
          </cell>
          <cell r="C2176" t="str">
            <v>KG</v>
          </cell>
          <cell r="D2176">
            <v>21.29</v>
          </cell>
        </row>
        <row r="2177">
          <cell r="A2177" t="str">
            <v>20-100023836</v>
          </cell>
          <cell r="B2177" t="str">
            <v>Wine, Rose Chinese Cooking 500ml-For Northern Chinese Itineraries Only</v>
          </cell>
          <cell r="C2177" t="str">
            <v>BTL</v>
          </cell>
          <cell r="D2177">
            <v>4.615881458966566</v>
          </cell>
        </row>
        <row r="2178">
          <cell r="A2178" t="str">
            <v>20-100023837</v>
          </cell>
          <cell r="B2178" t="str">
            <v>Dumpling, Vegetarian Chinese 20-28g,Frozen Bulk-For Northern Chinese Itineraries</v>
          </cell>
          <cell r="C2178" t="str">
            <v>EA</v>
          </cell>
          <cell r="D2178">
            <v>5.3350588235294122E-2</v>
          </cell>
        </row>
        <row r="2179">
          <cell r="A2179" t="str">
            <v>20-100023838</v>
          </cell>
          <cell r="B2179" t="str">
            <v>Dumpling, Pork Chinese 20-28g, Frozen Bulk-For Northern Chinese Itineraries Only</v>
          </cell>
          <cell r="C2179" t="str">
            <v>EA</v>
          </cell>
          <cell r="D2179">
            <v>4.416064814814815E-2</v>
          </cell>
        </row>
        <row r="2180">
          <cell r="A2180" t="str">
            <v>20-100023839</v>
          </cell>
          <cell r="B2180" t="str">
            <v>Chili, Green Fresh-For Northern Chinese Itineraries Only</v>
          </cell>
          <cell r="C2180" t="str">
            <v>KG</v>
          </cell>
          <cell r="D2180">
            <v>4.9818621523579205</v>
          </cell>
        </row>
        <row r="2181">
          <cell r="A2181" t="str">
            <v>20-100023840</v>
          </cell>
          <cell r="B2181" t="str">
            <v>Kale, Chinese, Fresh-For Northern Chinese Itineraries Only</v>
          </cell>
          <cell r="C2181" t="str">
            <v>KG</v>
          </cell>
          <cell r="D2181">
            <v>2.639072948328268</v>
          </cell>
        </row>
        <row r="2182">
          <cell r="A2182" t="str">
            <v>20-100023841</v>
          </cell>
          <cell r="B2182" t="str">
            <v>Spinach, Freshwater-For Northern Chinese Itineraries Only</v>
          </cell>
          <cell r="C2182" t="str">
            <v>KG</v>
          </cell>
          <cell r="D2182">
            <v>1.5774887892376681</v>
          </cell>
        </row>
        <row r="2183">
          <cell r="A2183" t="str">
            <v>20-100023842</v>
          </cell>
          <cell r="B2183" t="str">
            <v>Cucumber, Sponge, Fresh-For Northern Chinese Itineraries Only</v>
          </cell>
          <cell r="C2183" t="str">
            <v>KG</v>
          </cell>
          <cell r="D2183">
            <v>1.7702142857142857</v>
          </cell>
        </row>
        <row r="2184">
          <cell r="A2184" t="str">
            <v>20-100023843</v>
          </cell>
          <cell r="B2184" t="str">
            <v>Beancurd Skin, Fresh-For Northern Chinese Itineraries Only</v>
          </cell>
          <cell r="C2184" t="str">
            <v>KG</v>
          </cell>
          <cell r="D2184">
            <v>15</v>
          </cell>
        </row>
        <row r="2185">
          <cell r="A2185" t="str">
            <v>20-100023844</v>
          </cell>
          <cell r="B2185" t="str">
            <v>Beancurd Skin, Dried-For Northern Chinese Itineraries Only</v>
          </cell>
          <cell r="C2185" t="str">
            <v>KG</v>
          </cell>
          <cell r="D2185">
            <v>15.315999999999999</v>
          </cell>
        </row>
        <row r="2186">
          <cell r="A2186" t="str">
            <v>20-100023845</v>
          </cell>
          <cell r="B2186" t="str">
            <v>Seasoning, Ma Po Tofu, McCormick 35g-For Northern Chinese Itineraries Only</v>
          </cell>
          <cell r="C2186" t="str">
            <v>EA</v>
          </cell>
          <cell r="D2186">
            <v>0.573993353761167</v>
          </cell>
        </row>
        <row r="2187">
          <cell r="A2187" t="str">
            <v>20-100023846</v>
          </cell>
          <cell r="B2187" t="str">
            <v>Seasoning, 13 Spices, Wangshouyi Brand 45g-For Northern Chinese Itineraries Only</v>
          </cell>
          <cell r="C2187" t="str">
            <v>EA</v>
          </cell>
          <cell r="D2187">
            <v>0.41661224489795923</v>
          </cell>
        </row>
        <row r="2188">
          <cell r="A2188" t="str">
            <v>20-100023847</v>
          </cell>
          <cell r="B2188" t="str">
            <v>Pomegranate Juice, Fresh or Frozen, 100% - For Curtis Stone Only</v>
          </cell>
          <cell r="C2188" t="str">
            <v>LT</v>
          </cell>
          <cell r="D2188">
            <v>6.3660441426146006</v>
          </cell>
        </row>
        <row r="2189">
          <cell r="A2189" t="str">
            <v>20-100023848</v>
          </cell>
          <cell r="B2189" t="str">
            <v>Oil, Canola 100%</v>
          </cell>
          <cell r="C2189" t="str">
            <v>GAL</v>
          </cell>
          <cell r="D2189">
            <v>7.7</v>
          </cell>
        </row>
        <row r="2190">
          <cell r="A2190" t="str">
            <v>20-100023849</v>
          </cell>
          <cell r="B2190" t="str">
            <v>Citric Acid, 4oz</v>
          </cell>
          <cell r="C2190" t="str">
            <v>BTL</v>
          </cell>
          <cell r="D2190">
            <v>3.2880102040816332</v>
          </cell>
        </row>
        <row r="2191">
          <cell r="A2191" t="str">
            <v>20-100023850</v>
          </cell>
          <cell r="B2191" t="str">
            <v>Ice Cream Stabilizer, Cremodan 30, Cuisine Tech - For Curtis Stone Only</v>
          </cell>
          <cell r="C2191" t="str">
            <v>KG</v>
          </cell>
          <cell r="D2191">
            <v>82.32</v>
          </cell>
        </row>
        <row r="2192">
          <cell r="A2192" t="str">
            <v>20-100023851</v>
          </cell>
          <cell r="B2192" t="str">
            <v>Vinegar, Champagne</v>
          </cell>
          <cell r="C2192" t="str">
            <v>LT</v>
          </cell>
          <cell r="D2192">
            <v>3</v>
          </cell>
        </row>
        <row r="2193">
          <cell r="A2193" t="str">
            <v>20-100023852</v>
          </cell>
          <cell r="B2193" t="str">
            <v>Sugar, Brown Light</v>
          </cell>
          <cell r="C2193" t="str">
            <v>KG</v>
          </cell>
          <cell r="D2193">
            <v>1.9842587787580002</v>
          </cell>
        </row>
        <row r="2194">
          <cell r="A2194" t="str">
            <v>20-100023853</v>
          </cell>
          <cell r="B2194" t="str">
            <v>Gelatine Sheets, Silver Strength, Gelita - For Curtis Stone Only</v>
          </cell>
          <cell r="C2194" t="str">
            <v>KG</v>
          </cell>
          <cell r="D2194">
            <v>42.143333333333331</v>
          </cell>
        </row>
        <row r="2195">
          <cell r="A2195" t="str">
            <v>20-100023854</v>
          </cell>
          <cell r="B2195" t="str">
            <v>Salt, Kosher, Diamond Crystal Brand</v>
          </cell>
          <cell r="C2195" t="str">
            <v>KG</v>
          </cell>
          <cell r="D2195">
            <v>1.5040569630733567</v>
          </cell>
        </row>
        <row r="2196">
          <cell r="A2196" t="str">
            <v>20-100023855</v>
          </cell>
          <cell r="B2196" t="str">
            <v>Flour, Wondra Brand 32oz - For Curtis Stone Only</v>
          </cell>
          <cell r="C2196" t="str">
            <v>KG</v>
          </cell>
          <cell r="D2196">
            <v>4.7022222222222219</v>
          </cell>
        </row>
        <row r="2197">
          <cell r="A2197" t="str">
            <v>20-100023859</v>
          </cell>
          <cell r="B2197" t="str">
            <v>Parsley, Flat Leaf Italian</v>
          </cell>
          <cell r="C2197" t="str">
            <v>KG</v>
          </cell>
          <cell r="D2197">
            <v>2.1681839961667464</v>
          </cell>
        </row>
        <row r="2198">
          <cell r="A2198" t="str">
            <v>20-100023860</v>
          </cell>
          <cell r="B2198" t="str">
            <v>Nasturtium Leaves 8oz, Fresh - For Curtis Stone Only</v>
          </cell>
          <cell r="C2198" t="str">
            <v>EA</v>
          </cell>
          <cell r="D2198">
            <v>7.0024999999999995</v>
          </cell>
        </row>
        <row r="2199">
          <cell r="A2199" t="str">
            <v>20-100023861</v>
          </cell>
          <cell r="B2199" t="str">
            <v>Nasturtium Flowers, Fresh, 50ct - For Curtis Stone Only</v>
          </cell>
          <cell r="C2199" t="str">
            <v>EA</v>
          </cell>
          <cell r="D2199">
            <v>5.8913043478260869</v>
          </cell>
        </row>
        <row r="2200">
          <cell r="A2200" t="str">
            <v>20-100023862</v>
          </cell>
          <cell r="B2200" t="str">
            <v>Cilantro, Micro, Fresh - For Curtis Stone Only</v>
          </cell>
          <cell r="C2200" t="str">
            <v>KG</v>
          </cell>
          <cell r="D2200">
            <v>23.615714285714287</v>
          </cell>
        </row>
        <row r="2201">
          <cell r="A2201" t="str">
            <v>20-100023878</v>
          </cell>
          <cell r="B2201" t="str">
            <v>Salami, Colombus Finocchino Brand - For Curtis Stone Only</v>
          </cell>
          <cell r="C2201" t="str">
            <v>KG</v>
          </cell>
          <cell r="D2201">
            <v>23.498928024502295</v>
          </cell>
        </row>
        <row r="2202">
          <cell r="A2202" t="str">
            <v>20-100023879</v>
          </cell>
          <cell r="B2202" t="str">
            <v>Creme Fraiche</v>
          </cell>
          <cell r="C2202" t="str">
            <v>KG</v>
          </cell>
          <cell r="D2202">
            <v>8.5107547907704344</v>
          </cell>
        </row>
        <row r="2203">
          <cell r="A2203" t="str">
            <v>20-100023880</v>
          </cell>
          <cell r="B2203" t="str">
            <v>Sorbic Acid, 500g - For Curtis Stone/Gastropub Only</v>
          </cell>
          <cell r="C2203" t="str">
            <v>KG</v>
          </cell>
          <cell r="D2203">
            <v>98</v>
          </cell>
        </row>
        <row r="2204">
          <cell r="A2204" t="str">
            <v>20-100023881</v>
          </cell>
          <cell r="B2204" t="str">
            <v>Cheese, Queso Tres Leches La Gruta de Sol - For Curtis Stone Only</v>
          </cell>
          <cell r="C2204" t="str">
            <v>KG</v>
          </cell>
          <cell r="D2204">
            <v>20.61774193548387</v>
          </cell>
        </row>
        <row r="2205">
          <cell r="A2205" t="str">
            <v>20-100023882</v>
          </cell>
          <cell r="B2205" t="str">
            <v>Cheese, Pantaleo - For Curtis Stone Only</v>
          </cell>
          <cell r="C2205" t="str">
            <v>KG</v>
          </cell>
          <cell r="D2205">
            <v>29.324078394773679</v>
          </cell>
        </row>
        <row r="2206">
          <cell r="A2206" t="str">
            <v>20-100023883</v>
          </cell>
          <cell r="B2206" t="str">
            <v>Cheese, Shaft Blue - For Curtis Stone Only</v>
          </cell>
          <cell r="C2206" t="str">
            <v>KG</v>
          </cell>
          <cell r="D2206">
            <v>16.431981811292154</v>
          </cell>
        </row>
        <row r="2207">
          <cell r="A2207" t="str">
            <v>20-100023884</v>
          </cell>
          <cell r="B2207" t="str">
            <v>Powder, Glucose, Atomized, Chef Rubber Brand 500g - For Curtis Stone Only</v>
          </cell>
          <cell r="C2207" t="str">
            <v>KG</v>
          </cell>
          <cell r="D2207">
            <v>14.7</v>
          </cell>
        </row>
        <row r="2208">
          <cell r="A2208" t="str">
            <v>20-100023885</v>
          </cell>
          <cell r="B2208" t="str">
            <v>Mushroom, Bunashameji White (Alba) - For Curtis Stone Only</v>
          </cell>
          <cell r="C2208" t="str">
            <v>KG</v>
          </cell>
          <cell r="D2208">
            <v>19.010981468771448</v>
          </cell>
        </row>
        <row r="2209">
          <cell r="A2209" t="str">
            <v>20-100023886</v>
          </cell>
          <cell r="B2209" t="str">
            <v>Mushroom, Bunashameji Brown - For Curtis Stone Only</v>
          </cell>
          <cell r="C2209" t="str">
            <v>KG</v>
          </cell>
          <cell r="D2209">
            <v>20.519916142557651</v>
          </cell>
        </row>
        <row r="2210">
          <cell r="A2210" t="str">
            <v>20-100023887</v>
          </cell>
          <cell r="B2210" t="str">
            <v>Cheese, Cheddar, White - For Curtis Stone Only</v>
          </cell>
          <cell r="C2210" t="str">
            <v>KG</v>
          </cell>
          <cell r="D2210">
            <v>10.750000000000002</v>
          </cell>
        </row>
        <row r="2211">
          <cell r="A2211" t="str">
            <v>20-100023888</v>
          </cell>
          <cell r="B2211" t="str">
            <v>Apple Cider, Non-Alcoholic - For Curtis Stone Only</v>
          </cell>
          <cell r="C2211" t="str">
            <v>LT</v>
          </cell>
          <cell r="D2211">
            <v>1.5853572685674056</v>
          </cell>
        </row>
        <row r="2212">
          <cell r="A2212" t="str">
            <v>20-100023889</v>
          </cell>
          <cell r="B2212" t="str">
            <v>Saltpeter (Curing Salt) - For Curtis Stone Only</v>
          </cell>
          <cell r="C2212" t="str">
            <v>KG</v>
          </cell>
          <cell r="D2212">
            <v>27.464285714285712</v>
          </cell>
        </row>
        <row r="2213">
          <cell r="A2213" t="str">
            <v>20-100023890</v>
          </cell>
          <cell r="B2213" t="str">
            <v>Pomegranates, Fresh</v>
          </cell>
          <cell r="C2213" t="str">
            <v>KG</v>
          </cell>
          <cell r="D2213">
            <v>4.4298853471084794</v>
          </cell>
        </row>
        <row r="2214">
          <cell r="A2214" t="str">
            <v>20-100023891</v>
          </cell>
          <cell r="B2214" t="str">
            <v>Mushroom, Maitake - For Curtis Stone Only</v>
          </cell>
          <cell r="C2214" t="str">
            <v>KG</v>
          </cell>
          <cell r="D2214">
            <v>20.246298124383024</v>
          </cell>
        </row>
        <row r="2215">
          <cell r="A2215" t="str">
            <v>20-100023894</v>
          </cell>
          <cell r="B2215" t="str">
            <v>Paste, Quince, Mitica Membrillo 10oz - For Curtis Stone Only</v>
          </cell>
          <cell r="C2215" t="str">
            <v>EA</v>
          </cell>
          <cell r="D2215">
            <v>4.6500000000000004</v>
          </cell>
        </row>
        <row r="2216">
          <cell r="A2216" t="str">
            <v>20-100023895</v>
          </cell>
          <cell r="B2216" t="str">
            <v>Honeycomb, Cazzola Bros. 125g - For Curtis Stone Only</v>
          </cell>
          <cell r="C2216" t="str">
            <v>EA</v>
          </cell>
          <cell r="D2216">
            <v>5.6987285793255946</v>
          </cell>
        </row>
        <row r="2217">
          <cell r="A2217" t="str">
            <v>20-100023896</v>
          </cell>
          <cell r="B2217" t="str">
            <v>Quinoa, Red - For Curtis Stone Only</v>
          </cell>
          <cell r="C2217" t="str">
            <v>KG</v>
          </cell>
          <cell r="D2217">
            <v>10.661369193154036</v>
          </cell>
        </row>
        <row r="2218">
          <cell r="A2218" t="str">
            <v>20-100023900</v>
          </cell>
          <cell r="B2218" t="str">
            <v>Tea, Earl Grey Decaf, Bigelow 20ct Box</v>
          </cell>
          <cell r="C2218" t="str">
            <v>BOX</v>
          </cell>
          <cell r="D2218">
            <v>1.8201639344262295</v>
          </cell>
        </row>
        <row r="2219">
          <cell r="A2219" t="str">
            <v>20-100023901</v>
          </cell>
          <cell r="B2219" t="str">
            <v>Radish, Watermelon - For Curtis Stone Only</v>
          </cell>
          <cell r="C2219" t="str">
            <v>KG</v>
          </cell>
          <cell r="D2219">
            <v>5.2075407608695654</v>
          </cell>
        </row>
        <row r="2220">
          <cell r="A2220" t="str">
            <v>20-100023902</v>
          </cell>
          <cell r="B2220" t="str">
            <v>Cider,French Sparkling Apple, Duche Die Longueville 750ml -For Curtis Stone Only</v>
          </cell>
          <cell r="C2220" t="str">
            <v>BTL</v>
          </cell>
          <cell r="D2220">
            <v>19.8</v>
          </cell>
        </row>
        <row r="2221">
          <cell r="A2221" t="str">
            <v>20-100023903</v>
          </cell>
          <cell r="B2221" t="str">
            <v>Flour,All Purpose for Chinese Bao-Fuxin or Guchan Brand-For Chinese Itineraries</v>
          </cell>
          <cell r="C2221" t="str">
            <v>KG</v>
          </cell>
          <cell r="D2221">
            <v>0.9</v>
          </cell>
        </row>
        <row r="2222">
          <cell r="A2222" t="str">
            <v>20-100023904</v>
          </cell>
          <cell r="B2222" t="str">
            <v>Chives, Yellow, Fresh - For Northern Chinese Itineraries Only</v>
          </cell>
          <cell r="C2222" t="str">
            <v>KG</v>
          </cell>
          <cell r="D2222">
            <v>1.7417499999999999</v>
          </cell>
        </row>
        <row r="2223">
          <cell r="A2223" t="str">
            <v>20-100023905</v>
          </cell>
          <cell r="B2223" t="str">
            <v>Rice, Chinese Zhenzhuxiang Mi Brand - For Chinese Itineraries Only</v>
          </cell>
          <cell r="C2223" t="str">
            <v>KG</v>
          </cell>
          <cell r="D2223">
            <v>0.95585753424657527</v>
          </cell>
        </row>
        <row r="2224">
          <cell r="A2224" t="str">
            <v>20-100023906</v>
          </cell>
          <cell r="B2224" t="str">
            <v>Chile, Fresno, Fresh - For Curtis Stone Only</v>
          </cell>
          <cell r="C2224" t="str">
            <v>KG</v>
          </cell>
          <cell r="D2224">
            <v>9.3330757341576494</v>
          </cell>
        </row>
        <row r="2225">
          <cell r="A2225" t="str">
            <v>20-100023907</v>
          </cell>
          <cell r="B2225" t="str">
            <v>Cheese, Pyrenees Bethmale Chevre (Goat) Cru CW - For Curtis Stone Only</v>
          </cell>
          <cell r="C2225" t="str">
            <v>KG</v>
          </cell>
          <cell r="D2225">
            <v>28.338081671415004</v>
          </cell>
        </row>
        <row r="2226">
          <cell r="A2226" t="str">
            <v>20-100023908</v>
          </cell>
          <cell r="B2226" t="str">
            <v>Grapefruit, Ruby Red - For Curtis Stone Only</v>
          </cell>
          <cell r="C2226" t="str">
            <v>KG</v>
          </cell>
          <cell r="D2226">
            <v>1.9212499999999999</v>
          </cell>
        </row>
        <row r="2227">
          <cell r="A2227" t="str">
            <v>20-100023909</v>
          </cell>
          <cell r="B2227" t="str">
            <v>Sunchokes, Fresh - For Curtis Stone Only</v>
          </cell>
          <cell r="C2227" t="str">
            <v>KG</v>
          </cell>
          <cell r="D2227">
            <v>6.19276836158192</v>
          </cell>
        </row>
        <row r="2228">
          <cell r="A2228" t="str">
            <v>20-100023910</v>
          </cell>
          <cell r="B2228" t="str">
            <v>Turbot Fillet Skin On 6-8 oz-For Curtis Stone Only</v>
          </cell>
          <cell r="C2228" t="str">
            <v>KG</v>
          </cell>
          <cell r="D2228">
            <v>26.896726862302483</v>
          </cell>
        </row>
        <row r="2229">
          <cell r="A2229" t="str">
            <v>20-100023911</v>
          </cell>
          <cell r="B2229" t="str">
            <v>Bacon, Slab, Nueske Brand - For Curtis Stone Only</v>
          </cell>
          <cell r="C2229" t="str">
            <v>KG</v>
          </cell>
          <cell r="D2229">
            <v>15.937680375180376</v>
          </cell>
        </row>
        <row r="2230">
          <cell r="A2230" t="str">
            <v>20-100023912</v>
          </cell>
          <cell r="B2230" t="str">
            <v>Ham Hocks, Smoked, Skinned</v>
          </cell>
          <cell r="C2230" t="str">
            <v>KG</v>
          </cell>
          <cell r="D2230">
            <v>4</v>
          </cell>
        </row>
        <row r="2231">
          <cell r="A2231" t="str">
            <v>20-100023913</v>
          </cell>
          <cell r="B2231" t="str">
            <v>Beef, Hind Shank (Osso Buco) Center Cut 1.5" Think - For Curtis Stone Only</v>
          </cell>
          <cell r="C2231" t="str">
            <v>KG</v>
          </cell>
          <cell r="D2231">
            <v>14.241860798166886</v>
          </cell>
        </row>
        <row r="2232">
          <cell r="A2232" t="str">
            <v>20-100023914</v>
          </cell>
          <cell r="B2232" t="str">
            <v>Beef, Cheeks Trimmed - For Curtis Stone Only</v>
          </cell>
          <cell r="C2232" t="str">
            <v>KG</v>
          </cell>
          <cell r="D2232">
            <v>6.4472151066579011</v>
          </cell>
        </row>
        <row r="2233">
          <cell r="A2233" t="str">
            <v>20-100023915</v>
          </cell>
          <cell r="B2233" t="str">
            <v>Jamon, Iberico Puro Bellota Patanegra - For Curtis Stone Only</v>
          </cell>
          <cell r="C2233" t="str">
            <v>KG</v>
          </cell>
          <cell r="D2233">
            <v>145.29215509467988</v>
          </cell>
        </row>
        <row r="2234">
          <cell r="A2234" t="str">
            <v>20-100023934</v>
          </cell>
          <cell r="B2234" t="str">
            <v>Blue Cotton Candy 1oz Bag</v>
          </cell>
          <cell r="C2234" t="str">
            <v>EA</v>
          </cell>
          <cell r="D2234">
            <v>1.5787234042553191</v>
          </cell>
        </row>
        <row r="2235">
          <cell r="A2235" t="str">
            <v>20-100023939</v>
          </cell>
          <cell r="B2235" t="str">
            <v>Chili in Water (Xioamila), For Crew Mess, For Asian Itineraries Only</v>
          </cell>
          <cell r="C2235" t="str">
            <v>KG</v>
          </cell>
          <cell r="D2235">
            <v>0.78625</v>
          </cell>
        </row>
        <row r="2236">
          <cell r="A2236" t="str">
            <v>20-100023940</v>
          </cell>
          <cell r="B2236" t="str">
            <v>Pickled Chili, Fan Sao Suang-For Crew Mess, For Asian Itineraries Only</v>
          </cell>
          <cell r="C2236" t="str">
            <v>KG</v>
          </cell>
          <cell r="D2236">
            <v>11.91</v>
          </cell>
        </row>
        <row r="2237">
          <cell r="A2237" t="str">
            <v>20-100023941</v>
          </cell>
          <cell r="B2237" t="str">
            <v>Pickled Lao Gan Ma, For Crew Mess, For Asisn Itineraries Only</v>
          </cell>
          <cell r="C2237" t="str">
            <v>KG</v>
          </cell>
          <cell r="D2237">
            <v>11.727500000000001</v>
          </cell>
        </row>
        <row r="2238">
          <cell r="A2238" t="str">
            <v>20-100023942</v>
          </cell>
          <cell r="B2238" t="str">
            <v>Pickled Turnip, 80g bag - For Crew Mess - For Asian Itineraries Only</v>
          </cell>
          <cell r="C2238" t="str">
            <v>KG</v>
          </cell>
          <cell r="D2238">
            <v>5.4235996022538941</v>
          </cell>
        </row>
        <row r="2239">
          <cell r="A2239" t="str">
            <v>20-100023943</v>
          </cell>
          <cell r="B2239" t="str">
            <v>Penne, 100% Whole Wheat</v>
          </cell>
          <cell r="C2239" t="str">
            <v>KG</v>
          </cell>
          <cell r="D2239">
            <v>3.3990486257928123</v>
          </cell>
        </row>
        <row r="2240">
          <cell r="A2240" t="str">
            <v>20-100023944</v>
          </cell>
          <cell r="B2240" t="str">
            <v>Chocolate, Dark 72%, Guittard Fair Trade Coucher Du Soleil -Chocolate Journeys</v>
          </cell>
          <cell r="C2240" t="str">
            <v>KG</v>
          </cell>
          <cell r="D2240">
            <v>9.5070953606277548</v>
          </cell>
        </row>
        <row r="2241">
          <cell r="A2241" t="str">
            <v>20-100023945</v>
          </cell>
          <cell r="B2241" t="str">
            <v>Spaghetti, 100% Whole Wheat</v>
          </cell>
          <cell r="C2241" t="str">
            <v>KG</v>
          </cell>
          <cell r="D2241">
            <v>3.2071555643407788</v>
          </cell>
        </row>
        <row r="2242">
          <cell r="A2242" t="str">
            <v>20-100023946</v>
          </cell>
          <cell r="B2242" t="str">
            <v>Chocolate, Valrhona Les Perles 55% Nior - For Chocolate Journeys Only</v>
          </cell>
          <cell r="C2242" t="str">
            <v>KG</v>
          </cell>
          <cell r="D2242">
            <v>22.720740740740741</v>
          </cell>
        </row>
        <row r="2243">
          <cell r="A2243" t="str">
            <v>20-100023947</v>
          </cell>
          <cell r="B2243" t="str">
            <v>Chocolate, Cacao Nibs Qroquant, Felchlin - For Chocolate Journeys Only</v>
          </cell>
          <cell r="C2243" t="str">
            <v>KG</v>
          </cell>
          <cell r="D2243">
            <v>23.125</v>
          </cell>
        </row>
        <row r="2244">
          <cell r="A2244" t="str">
            <v>20-100023948</v>
          </cell>
          <cell r="B2244" t="str">
            <v>Chocolate,White Baking Chips,Guittard Choc Au Lait 12oz - For Chocolate Journeys</v>
          </cell>
          <cell r="C2244" t="str">
            <v>EA</v>
          </cell>
          <cell r="D2244">
            <v>2.8834059920230035</v>
          </cell>
        </row>
        <row r="2245">
          <cell r="A2245" t="str">
            <v>20-100023949</v>
          </cell>
          <cell r="B2245" t="str">
            <v>Oil, Vegetable Trans Fat Free, Neptune Hai Huang Brand - For Chinese Itineraries</v>
          </cell>
          <cell r="C2245" t="str">
            <v>LT</v>
          </cell>
          <cell r="D2245">
            <v>1.4459678683385579</v>
          </cell>
        </row>
        <row r="2246">
          <cell r="A2246" t="str">
            <v>20-100023979</v>
          </cell>
          <cell r="B2246" t="str">
            <v>Raspberries, Freeze Dried 3.2oz - Lyosabores Brand Only - For Curtis Stone Only</v>
          </cell>
          <cell r="C2246" t="str">
            <v>EA</v>
          </cell>
          <cell r="D2246">
            <v>26.85</v>
          </cell>
        </row>
        <row r="2247">
          <cell r="A2247" t="str">
            <v>20-100023980</v>
          </cell>
          <cell r="B2247" t="str">
            <v>Sodium Citrate - For Gastropub Only</v>
          </cell>
          <cell r="C2247" t="str">
            <v>KG</v>
          </cell>
          <cell r="D2247">
            <v>29.141361256544499</v>
          </cell>
        </row>
        <row r="2248">
          <cell r="A2248" t="str">
            <v>20-100023986</v>
          </cell>
          <cell r="B2248" t="str">
            <v>Lemon, Candied Batonettes - Aui Brand - For Curtis Stone Only</v>
          </cell>
          <cell r="C2248" t="str">
            <v>KG</v>
          </cell>
          <cell r="D2248">
            <v>20.574999999999999</v>
          </cell>
        </row>
        <row r="2249">
          <cell r="A2249" t="str">
            <v>20-100023987</v>
          </cell>
          <cell r="B2249" t="str">
            <v>Gianduja Plasir Lait, Cacao Barry Brand 2.5 kg - For Curtis Stone Only</v>
          </cell>
          <cell r="C2249" t="str">
            <v>KG</v>
          </cell>
          <cell r="D2249">
            <v>31.35</v>
          </cell>
        </row>
        <row r="2250">
          <cell r="A2250" t="str">
            <v>20-100024017</v>
          </cell>
          <cell r="B2250" t="str">
            <v>Lamb, Shoulder Boneless, Trimmed NAMP #208-For Curtis Stone Only</v>
          </cell>
          <cell r="C2250" t="str">
            <v>KG</v>
          </cell>
          <cell r="D2250">
            <v>7.8</v>
          </cell>
        </row>
        <row r="2251">
          <cell r="A2251" t="str">
            <v>20-100024018</v>
          </cell>
          <cell r="B2251" t="str">
            <v>Potatoes, French Fry Coated, Lamb Weston Clossal Crisp 3/8" For Gastropub</v>
          </cell>
          <cell r="C2251" t="str">
            <v>KG</v>
          </cell>
          <cell r="D2251">
            <v>2.3259985207100597</v>
          </cell>
        </row>
        <row r="2252">
          <cell r="A2252" t="str">
            <v>20-100024019</v>
          </cell>
          <cell r="B2252" t="str">
            <v>Silica Gel Perservative Packet 10g each/ 100/cs - For Curtis Stone Only</v>
          </cell>
          <cell r="C2252" t="str">
            <v>CS</v>
          </cell>
          <cell r="D2252">
            <v>197.5</v>
          </cell>
        </row>
        <row r="2253">
          <cell r="A2253" t="str">
            <v>20-100024020</v>
          </cell>
          <cell r="B2253" t="str">
            <v>Potatoes, White Sweet (Boniato) Large - For Curtis Stone Only</v>
          </cell>
          <cell r="C2253" t="str">
            <v>KG</v>
          </cell>
          <cell r="D2253">
            <v>3.0680000000000001</v>
          </cell>
        </row>
        <row r="2254">
          <cell r="A2254" t="str">
            <v>20-100024021</v>
          </cell>
          <cell r="B2254" t="str">
            <v>Chocolate, Dark Blossom Curls - For Chocolate Journeys</v>
          </cell>
          <cell r="C2254" t="str">
            <v>KG</v>
          </cell>
          <cell r="D2254">
            <v>15.886738056013179</v>
          </cell>
        </row>
        <row r="2255">
          <cell r="A2255" t="str">
            <v>20-100024022</v>
          </cell>
          <cell r="B2255" t="str">
            <v>Chocolate, White Blossom Curls - For Chocolate Journeys</v>
          </cell>
          <cell r="C2255" t="str">
            <v>KG</v>
          </cell>
          <cell r="D2255">
            <v>20.609160305343508</v>
          </cell>
        </row>
        <row r="2256">
          <cell r="A2256" t="str">
            <v>20-100024036</v>
          </cell>
          <cell r="B2256" t="str">
            <v>Quinoa, White</v>
          </cell>
          <cell r="C2256" t="str">
            <v>KG</v>
          </cell>
          <cell r="D2256">
            <v>0</v>
          </cell>
        </row>
        <row r="2257">
          <cell r="A2257" t="str">
            <v>20-100024037</v>
          </cell>
          <cell r="B2257" t="str">
            <v>Potatoes, Fingerling, White, For Curtis Stone Only</v>
          </cell>
          <cell r="C2257" t="str">
            <v>KG</v>
          </cell>
          <cell r="D2257">
            <v>2.4322569580556648</v>
          </cell>
        </row>
        <row r="2258">
          <cell r="A2258" t="str">
            <v>20-100024038</v>
          </cell>
          <cell r="B2258" t="str">
            <v>Broccolini, Fresh - For Curtis Stone Only</v>
          </cell>
          <cell r="C2258" t="str">
            <v>KG</v>
          </cell>
          <cell r="D2258">
            <v>4.0876324510084689</v>
          </cell>
        </row>
        <row r="2259">
          <cell r="A2259" t="str">
            <v>20-100024040</v>
          </cell>
          <cell r="B2259" t="str">
            <v>Kohlrabi, fresh - For Curtis Stone Only</v>
          </cell>
          <cell r="C2259" t="str">
            <v>KG</v>
          </cell>
          <cell r="D2259">
            <v>2.7760000000000002</v>
          </cell>
        </row>
        <row r="2260">
          <cell r="A2260" t="str">
            <v>20-100024041</v>
          </cell>
          <cell r="B2260" t="str">
            <v>Salt, Maldon Sea Flakes - For Curtis Stone Only</v>
          </cell>
          <cell r="C2260" t="str">
            <v>KG</v>
          </cell>
          <cell r="D2260">
            <v>29.177057356608479</v>
          </cell>
        </row>
        <row r="2261">
          <cell r="A2261" t="str">
            <v>20-100024042</v>
          </cell>
          <cell r="B2261" t="str">
            <v>Butter, Unsalted 1kg 83% Holland - For Curtis Stone Only</v>
          </cell>
          <cell r="C2261" t="str">
            <v>KG</v>
          </cell>
          <cell r="D2261">
            <v>5.4966267164060651</v>
          </cell>
        </row>
        <row r="2262">
          <cell r="A2262" t="str">
            <v>20-100024043</v>
          </cell>
          <cell r="B2262" t="str">
            <v>Limes, Finger - Fresh, For Curtis Stone Only</v>
          </cell>
          <cell r="C2262" t="str">
            <v>KG</v>
          </cell>
          <cell r="D2262">
            <v>117.25587383327969</v>
          </cell>
        </row>
        <row r="2263">
          <cell r="A2263" t="str">
            <v>20-100024044</v>
          </cell>
          <cell r="B2263" t="str">
            <v>Beets, Yellow/Golden, Medium-Large Size, Tops on- For Curtis Stone Only</v>
          </cell>
          <cell r="C2263" t="str">
            <v>KG</v>
          </cell>
          <cell r="D2263">
            <v>1.9630157437567859</v>
          </cell>
        </row>
        <row r="2264">
          <cell r="A2264" t="str">
            <v>20-100024050</v>
          </cell>
          <cell r="B2264" t="str">
            <v>Truffles, Black, Whole, Fresh - For Curtis Stone Only</v>
          </cell>
          <cell r="C2264" t="str">
            <v>KG</v>
          </cell>
          <cell r="D2264">
            <v>839.06122448979602</v>
          </cell>
        </row>
        <row r="2265">
          <cell r="A2265" t="str">
            <v>20-100024051</v>
          </cell>
          <cell r="B2265" t="str">
            <v>Beef, Wagyu Striploin, Score 6, Fresh- For Curtis Stone Only</v>
          </cell>
          <cell r="C2265" t="str">
            <v>KG</v>
          </cell>
          <cell r="D2265">
            <v>54.74821852731592</v>
          </cell>
        </row>
        <row r="2266">
          <cell r="A2266" t="str">
            <v>20-100024059</v>
          </cell>
          <cell r="B2266" t="str">
            <v>Fondant, Rolled White Vanilla, Bake Sense Brand</v>
          </cell>
          <cell r="C2266" t="str">
            <v>KG</v>
          </cell>
          <cell r="D2266">
            <v>7.1095148374941113</v>
          </cell>
        </row>
        <row r="2267">
          <cell r="A2267" t="str">
            <v>20-100024110</v>
          </cell>
          <cell r="B2267" t="str">
            <v>Caviar Farm Raised Osetra, Galile in Israel (SHARE)</v>
          </cell>
          <cell r="C2267" t="str">
            <v>EA</v>
          </cell>
          <cell r="D2267">
            <v>59</v>
          </cell>
        </row>
        <row r="2268">
          <cell r="A2268" t="str">
            <v>20-100024111</v>
          </cell>
          <cell r="B2268" t="str">
            <v>Caviar Farm Raised Siberian, Keluga Queen (SHARE)</v>
          </cell>
          <cell r="C2268" t="str">
            <v>EA</v>
          </cell>
          <cell r="D2268">
            <v>35</v>
          </cell>
        </row>
        <row r="2269">
          <cell r="A2269" t="str">
            <v>20-100024112</v>
          </cell>
          <cell r="B2269" t="str">
            <v>Caviar Farm Raised Keluga Hybrid (SHARE)</v>
          </cell>
          <cell r="C2269" t="str">
            <v>EA</v>
          </cell>
          <cell r="D2269">
            <v>35</v>
          </cell>
        </row>
        <row r="2270">
          <cell r="A2270" t="str">
            <v>20-100024147</v>
          </cell>
          <cell r="B2270" t="str">
            <v>Bellflower Roots, Dried, Bulk (Doraji Namul)- For Korean BBQ Concept</v>
          </cell>
          <cell r="C2270" t="str">
            <v>KG</v>
          </cell>
          <cell r="D2270">
            <v>39.800541516245488</v>
          </cell>
        </row>
        <row r="2271">
          <cell r="A2271" t="str">
            <v>20-100024148</v>
          </cell>
          <cell r="B2271" t="str">
            <v>Fernbracken Stems, Dried, Bulk (Gosari Namul)- For Korean BBQ Concept</v>
          </cell>
          <cell r="C2271" t="str">
            <v>KG</v>
          </cell>
          <cell r="D2271">
            <v>36.968000000000004</v>
          </cell>
        </row>
        <row r="2272">
          <cell r="A2272" t="str">
            <v>20-100024149</v>
          </cell>
          <cell r="B2272" t="str">
            <v>Sweet Potato Stems, Dried, Bulk (Goguma Sun Namul)- For Korean BBQ Concept</v>
          </cell>
          <cell r="C2272" t="str">
            <v>KG</v>
          </cell>
          <cell r="D2272">
            <v>41.050000000000004</v>
          </cell>
        </row>
        <row r="2273">
          <cell r="A2273" t="str">
            <v>20-100024150</v>
          </cell>
          <cell r="B2273" t="str">
            <v>Kimchi, Spicy Cubed, Bulk (Kimchi Kkadugi)- For Korean BBQ Concept</v>
          </cell>
          <cell r="C2273" t="str">
            <v>KG</v>
          </cell>
          <cell r="D2273">
            <v>5.2328125000000005</v>
          </cell>
        </row>
        <row r="2274">
          <cell r="A2274" t="str">
            <v>20-100024151</v>
          </cell>
          <cell r="B2274" t="str">
            <v>Soybean Paste, Wrapping Sauce, Korean, (Ssamjang)- For Korean BBQ Concept</v>
          </cell>
          <cell r="C2274" t="str">
            <v>KG</v>
          </cell>
          <cell r="D2274">
            <v>4.1057142857142859</v>
          </cell>
        </row>
        <row r="2275">
          <cell r="A2275" t="str">
            <v>20-100024152</v>
          </cell>
          <cell r="B2275" t="str">
            <v>Soybean Paste, Stew Paste, Korean, (Dwen-jang)- For Korean BBQ Concept</v>
          </cell>
          <cell r="C2275" t="str">
            <v>KG</v>
          </cell>
          <cell r="D2275">
            <v>2.1211111111111109</v>
          </cell>
        </row>
        <row r="2276">
          <cell r="A2276" t="str">
            <v>20-100024153</v>
          </cell>
          <cell r="B2276" t="str">
            <v>Chile Pepper Paste, Korean (Gochjang)- For Korean BBQ Concept</v>
          </cell>
          <cell r="C2276" t="str">
            <v>KG</v>
          </cell>
          <cell r="D2276">
            <v>2.5591168091168095</v>
          </cell>
        </row>
        <row r="2277">
          <cell r="A2277" t="str">
            <v>20-100024154</v>
          </cell>
          <cell r="B2277" t="str">
            <v>Red Chili Pepper Powder, Dried Ground, Korean (Gochugaru) For Korean BBQ Concept</v>
          </cell>
          <cell r="C2277" t="str">
            <v>KG</v>
          </cell>
          <cell r="D2277">
            <v>9.4494584837545137</v>
          </cell>
        </row>
        <row r="2278">
          <cell r="A2278" t="str">
            <v>20-100024155</v>
          </cell>
          <cell r="B2278" t="str">
            <v>Syrup, Rice, Korean (Ssalyeot)- For Korean BBQ Concept</v>
          </cell>
          <cell r="C2278" t="str">
            <v>KG</v>
          </cell>
          <cell r="D2278">
            <v>3.6694444444444447</v>
          </cell>
        </row>
        <row r="2279">
          <cell r="A2279" t="str">
            <v>20-100024156</v>
          </cell>
          <cell r="B2279" t="str">
            <v>Sauce, BBQ Korean (Bulgogi Marinade)- For Korean BBQ Concept</v>
          </cell>
          <cell r="C2279" t="str">
            <v>KG</v>
          </cell>
          <cell r="D2279">
            <v>7.2159999999999993</v>
          </cell>
        </row>
        <row r="2280">
          <cell r="A2280" t="str">
            <v>20-100024157</v>
          </cell>
          <cell r="B2280" t="str">
            <v>Sauce, Fish Korean (Aekjeot)- For Korean BBQ Concept</v>
          </cell>
          <cell r="C2280" t="str">
            <v>KG</v>
          </cell>
          <cell r="D2280">
            <v>3.0539999999999998</v>
          </cell>
        </row>
        <row r="2281">
          <cell r="A2281" t="str">
            <v>20-100024158</v>
          </cell>
          <cell r="B2281" t="str">
            <v>Noodles, Buckwheat Cold, Korean - For Korean BBQ Concept</v>
          </cell>
          <cell r="C2281" t="str">
            <v>KG</v>
          </cell>
          <cell r="D2281">
            <v>4.74</v>
          </cell>
        </row>
        <row r="2282">
          <cell r="A2282" t="str">
            <v>20-100024159</v>
          </cell>
          <cell r="B2282" t="str">
            <v>Tofu, Dried Pressed- Traditional Marinade Flavor- For Chinese Itineraries</v>
          </cell>
          <cell r="C2282" t="str">
            <v>KG</v>
          </cell>
          <cell r="D2282">
            <v>0</v>
          </cell>
        </row>
        <row r="2283">
          <cell r="A2283" t="str">
            <v>20-100024160</v>
          </cell>
          <cell r="B2283" t="str">
            <v>Sauce, BBQ Sa Cha, (Bull Head)- For Chinese Itineraries</v>
          </cell>
          <cell r="C2283" t="str">
            <v>KG</v>
          </cell>
          <cell r="D2283">
            <v>0</v>
          </cell>
        </row>
        <row r="2284">
          <cell r="A2284" t="str">
            <v>20-100024167</v>
          </cell>
          <cell r="B2284" t="str">
            <v>Norman Love Square Mold, Bulk pack 168 pieces per Box</v>
          </cell>
          <cell r="C2284" t="str">
            <v>CS</v>
          </cell>
          <cell r="D2284">
            <v>91</v>
          </cell>
        </row>
        <row r="2285">
          <cell r="A2285" t="str">
            <v>20-100024168</v>
          </cell>
          <cell r="B2285" t="str">
            <v>Norman Love Pinch Mold, Bulk pack 168 pieces per Box</v>
          </cell>
          <cell r="C2285" t="str">
            <v>CS</v>
          </cell>
          <cell r="D2285">
            <v>126</v>
          </cell>
        </row>
        <row r="2286">
          <cell r="A2286" t="str">
            <v>20-100024169</v>
          </cell>
          <cell r="B2286" t="str">
            <v>Norman Love Heart Mold, Bulk pack 140 pieces per box</v>
          </cell>
          <cell r="C2286" t="str">
            <v>CS</v>
          </cell>
          <cell r="D2286">
            <v>109.2</v>
          </cell>
        </row>
        <row r="2287">
          <cell r="A2287" t="str">
            <v>20-100024175</v>
          </cell>
          <cell r="B2287" t="str">
            <v>Sticky Rice Cake, Round, Nian Gao - 900gm - For Chinese Itineraries Only</v>
          </cell>
          <cell r="C2287" t="str">
            <v>KG</v>
          </cell>
          <cell r="D2287">
            <v>1.2828648648648648</v>
          </cell>
        </row>
        <row r="2288">
          <cell r="A2288" t="str">
            <v>20-100024189</v>
          </cell>
          <cell r="B2288" t="str">
            <v>Potatoes, Fries Sweet Potato 3/8", Lamb Weston- For Gastropub</v>
          </cell>
          <cell r="C2288" t="str">
            <v>KG</v>
          </cell>
          <cell r="D2288">
            <v>3.3738881976127928</v>
          </cell>
        </row>
        <row r="2289">
          <cell r="A2289" t="str">
            <v>20-100024224</v>
          </cell>
          <cell r="B2289" t="str">
            <v>Olives, Green Castelvetrano- For Curtis Stone Only</v>
          </cell>
          <cell r="C2289" t="str">
            <v>KG</v>
          </cell>
          <cell r="D2289">
            <v>8.0179101523847223</v>
          </cell>
        </row>
        <row r="2290">
          <cell r="A2290" t="str">
            <v>20-100024282</v>
          </cell>
          <cell r="B2290" t="str">
            <v>Paprika, Smoked Sweet</v>
          </cell>
          <cell r="C2290" t="str">
            <v>KG</v>
          </cell>
          <cell r="D2290">
            <v>12.945054945054945</v>
          </cell>
        </row>
        <row r="2291">
          <cell r="A2291" t="str">
            <v>20-100024283</v>
          </cell>
          <cell r="B2291" t="str">
            <v>Salt, Sea Pink, Crystals, Murray River 100g bags  - For Curtis Stone only</v>
          </cell>
          <cell r="C2291" t="str">
            <v>KG</v>
          </cell>
          <cell r="D2291">
            <v>52.721428571428575</v>
          </cell>
        </row>
        <row r="2292">
          <cell r="A2292" t="str">
            <v>20-100024284</v>
          </cell>
          <cell r="B2292" t="str">
            <v>Tomatoes, Grape, Fresh- For Curtis Stone Only</v>
          </cell>
          <cell r="C2292" t="str">
            <v>KG</v>
          </cell>
          <cell r="D2292">
            <v>4.5471428571428572</v>
          </cell>
        </row>
        <row r="2293">
          <cell r="A2293" t="str">
            <v>20-100024285</v>
          </cell>
          <cell r="B2293" t="str">
            <v>Tomatoes, Campari, Fresh- For Curtis Stone Only</v>
          </cell>
          <cell r="C2293" t="str">
            <v>KG</v>
          </cell>
          <cell r="D2293">
            <v>7.100714285714286</v>
          </cell>
        </row>
        <row r="2294">
          <cell r="A2294" t="str">
            <v>20-100024286</v>
          </cell>
          <cell r="B2294" t="str">
            <v>Cucumbers, English, Fresh- For Curtis Stone Only</v>
          </cell>
          <cell r="C2294" t="str">
            <v>KG</v>
          </cell>
          <cell r="D2294">
            <v>1.67875</v>
          </cell>
        </row>
        <row r="2295">
          <cell r="A2295" t="str">
            <v>20-100024287</v>
          </cell>
          <cell r="B2295" t="str">
            <v>Cucumbers, Persian, Fresh- For Curtise Stone Only</v>
          </cell>
          <cell r="C2295" t="str">
            <v>KG</v>
          </cell>
          <cell r="D2295">
            <v>1.8415999999999999</v>
          </cell>
        </row>
        <row r="2296">
          <cell r="A2296" t="str">
            <v>20-100024309</v>
          </cell>
          <cell r="B2296" t="str">
            <v>Powder, Maltodextrin Tapioca 13oz - For Curtis Stone Only</v>
          </cell>
          <cell r="C2296" t="str">
            <v>KG</v>
          </cell>
          <cell r="D2296">
            <v>47.297297297297291</v>
          </cell>
        </row>
        <row r="2297">
          <cell r="A2297" t="str">
            <v>20-100024310</v>
          </cell>
          <cell r="B2297" t="str">
            <v>Olives, Nicoise, pitted-For Curtis Stone Only</v>
          </cell>
          <cell r="C2297" t="str">
            <v>KG</v>
          </cell>
          <cell r="D2297">
            <v>9.0636363636363626</v>
          </cell>
        </row>
        <row r="2298">
          <cell r="A2298" t="str">
            <v>20-100024311</v>
          </cell>
          <cell r="B2298" t="str">
            <v>Tomatoes, Canned #10, Biano di Napoli Brand- For Curtis Stone Only</v>
          </cell>
          <cell r="C2298" t="str">
            <v>KG</v>
          </cell>
          <cell r="D2298">
            <v>1.3595238095238096</v>
          </cell>
        </row>
        <row r="2299">
          <cell r="A2299" t="str">
            <v>20-100024312</v>
          </cell>
          <cell r="B2299" t="str">
            <v>Yogurt, Plain Fage Brand, full fat- For Curtis Stone Only</v>
          </cell>
          <cell r="C2299" t="str">
            <v>KG</v>
          </cell>
          <cell r="D2299">
            <v>2.9616479969622178</v>
          </cell>
        </row>
        <row r="2300">
          <cell r="A2300" t="str">
            <v>20-100024313</v>
          </cell>
          <cell r="B2300" t="str">
            <v>Powder, Sumac spice- For Curtis Stone Only</v>
          </cell>
          <cell r="C2300" t="str">
            <v>KG</v>
          </cell>
          <cell r="D2300">
            <v>12.833333333333334</v>
          </cell>
        </row>
        <row r="2301">
          <cell r="A2301" t="str">
            <v>20-100024314</v>
          </cell>
          <cell r="B2301" t="str">
            <v>Pork Salami, Jamon Serrano, La Tienda Brand- For Curtis Stone Only</v>
          </cell>
          <cell r="C2301" t="str">
            <v>KG</v>
          </cell>
          <cell r="D2301">
            <v>19.735605170387778</v>
          </cell>
        </row>
        <row r="2302">
          <cell r="A2302" t="str">
            <v>20-100024315</v>
          </cell>
          <cell r="B2302" t="str">
            <v>Pork, Salami, Columbus Sopressata- For Curtis Stone Only</v>
          </cell>
          <cell r="C2302" t="str">
            <v>KG</v>
          </cell>
          <cell r="D2302">
            <v>19.129882502381708</v>
          </cell>
        </row>
        <row r="2303">
          <cell r="A2303" t="str">
            <v>20-100024316</v>
          </cell>
          <cell r="B2303" t="str">
            <v>Pork, Salami, Pick Brand Hungarian- For Curtis Stone Only</v>
          </cell>
          <cell r="C2303" t="str">
            <v>KG</v>
          </cell>
          <cell r="D2303">
            <v>20.574334140435838</v>
          </cell>
        </row>
        <row r="2304">
          <cell r="A2304" t="str">
            <v>20-100024317</v>
          </cell>
          <cell r="B2304" t="str">
            <v>Cheese, Feta w/Cows Milk, Hard Not in Water- For Curtis Stone Only</v>
          </cell>
          <cell r="C2304" t="str">
            <v>KG</v>
          </cell>
          <cell r="D2304">
            <v>4.7184615384615389</v>
          </cell>
        </row>
        <row r="2305">
          <cell r="A2305" t="str">
            <v>20-100024318</v>
          </cell>
          <cell r="B2305" t="str">
            <v>Crab Legs, Snow - 9oz - 10 oz size, For Curtis Stone only</v>
          </cell>
          <cell r="C2305" t="str">
            <v>KG</v>
          </cell>
          <cell r="D2305">
            <v>21.879147456730404</v>
          </cell>
        </row>
        <row r="2306">
          <cell r="A2306" t="str">
            <v>20-100024319</v>
          </cell>
          <cell r="B2306" t="str">
            <v>Chicharrones, Pig Skin Crisps- For Curtis Stone only</v>
          </cell>
          <cell r="C2306" t="str">
            <v>KG</v>
          </cell>
          <cell r="D2306">
            <v>13.31770573566085</v>
          </cell>
        </row>
        <row r="2307">
          <cell r="A2307" t="str">
            <v>20-100024377</v>
          </cell>
          <cell r="B2307" t="str">
            <v>Potatoes, Hash Brown Patties-Triangles</v>
          </cell>
          <cell r="C2307" t="str">
            <v>KG</v>
          </cell>
          <cell r="D2307">
            <v>1.6610277282438528</v>
          </cell>
        </row>
        <row r="2308">
          <cell r="A2308" t="str">
            <v>20-100024378</v>
          </cell>
          <cell r="B2308" t="str">
            <v>Puff Pastry, Frozen Vol Au Vent Raw 45g, 8cm diameter, Hexagon shape</v>
          </cell>
          <cell r="C2308" t="str">
            <v>KG</v>
          </cell>
          <cell r="D2308">
            <v>4.3462568094707938</v>
          </cell>
        </row>
        <row r="2309">
          <cell r="A2309" t="str">
            <v>20-100024379</v>
          </cell>
          <cell r="B2309" t="str">
            <v>Cake, Vienna Sponge Mix with Eggs, A&amp;S #62052</v>
          </cell>
          <cell r="C2309" t="str">
            <v>KG</v>
          </cell>
          <cell r="D2309">
            <v>3.881985010892357</v>
          </cell>
        </row>
        <row r="2310">
          <cell r="A2310" t="str">
            <v>20-100024383</v>
          </cell>
          <cell r="B2310" t="str">
            <v>Oysters, Fresh Frozen Half Shell, Australian Plate, Bistro Size</v>
          </cell>
          <cell r="C2310" t="str">
            <v>DZ</v>
          </cell>
          <cell r="D2310">
            <v>0</v>
          </cell>
        </row>
        <row r="2311">
          <cell r="A2311" t="str">
            <v>20-100024384</v>
          </cell>
          <cell r="B2311" t="str">
            <v>Oysters, Fresh Unshucked Large, Australian Sydney Rock</v>
          </cell>
          <cell r="C2311" t="str">
            <v>DZ</v>
          </cell>
          <cell r="D2311">
            <v>9.2949999999999999</v>
          </cell>
        </row>
        <row r="2312">
          <cell r="A2312" t="str">
            <v>20-100024385</v>
          </cell>
          <cell r="B2312" t="str">
            <v>Oyster, Fresh Shucked Large, Australian Sydney Rock</v>
          </cell>
          <cell r="C2312" t="str">
            <v>DZ</v>
          </cell>
          <cell r="D2312">
            <v>0</v>
          </cell>
        </row>
        <row r="2313">
          <cell r="A2313" t="str">
            <v>20-100024387</v>
          </cell>
          <cell r="B2313" t="str">
            <v>Salmon, White (Ivory Kings), Fresh or Frozen - For Alaskan Season only</v>
          </cell>
          <cell r="C2313" t="str">
            <v>KG</v>
          </cell>
          <cell r="D2313">
            <v>24.035437760571771</v>
          </cell>
        </row>
        <row r="2314">
          <cell r="A2314" t="str">
            <v>20-100024388</v>
          </cell>
          <cell r="B2314" t="str">
            <v>Oysters, Fresh Unshucked, French- For European Season Only</v>
          </cell>
          <cell r="C2314" t="str">
            <v>KG</v>
          </cell>
          <cell r="D2314">
            <v>0</v>
          </cell>
        </row>
        <row r="2315">
          <cell r="A2315" t="str">
            <v>20-100024389</v>
          </cell>
          <cell r="B2315" t="str">
            <v>Oysters, Fresh Unshucked, Dabob 2-3" - Alaskan Season Only</v>
          </cell>
          <cell r="C2315" t="str">
            <v>DZ</v>
          </cell>
          <cell r="D2315">
            <v>5.95</v>
          </cell>
        </row>
        <row r="2316">
          <cell r="A2316" t="str">
            <v>20-100024390</v>
          </cell>
          <cell r="B2316" t="str">
            <v>Oysters, Fresh Shucked, Australian Pacific</v>
          </cell>
          <cell r="C2316" t="str">
            <v>DZ</v>
          </cell>
          <cell r="D2316">
            <v>0</v>
          </cell>
        </row>
        <row r="2317">
          <cell r="A2317" t="str">
            <v>20-100024391</v>
          </cell>
          <cell r="B2317" t="str">
            <v>Oysters, Fresh Unshucked, Australian Pacific</v>
          </cell>
          <cell r="C2317" t="str">
            <v>DZ</v>
          </cell>
          <cell r="D2317">
            <v>0</v>
          </cell>
        </row>
        <row r="2318">
          <cell r="A2318" t="str">
            <v>20-100024392</v>
          </cell>
          <cell r="B2318" t="str">
            <v>Oysters, Fresh/Frozen Half Shell, Australian Pacific</v>
          </cell>
          <cell r="C2318" t="str">
            <v>DZ</v>
          </cell>
          <cell r="D2318">
            <v>0</v>
          </cell>
        </row>
        <row r="2319">
          <cell r="A2319" t="str">
            <v>20-100024394</v>
          </cell>
          <cell r="B2319" t="str">
            <v>Pork, Salami, Quattro Stelle Sopressa Vicentina - for Share SP only</v>
          </cell>
          <cell r="C2319" t="str">
            <v>KG</v>
          </cell>
          <cell r="D2319">
            <v>0</v>
          </cell>
        </row>
        <row r="2320">
          <cell r="A2320" t="str">
            <v>20-100024395</v>
          </cell>
          <cell r="B2320" t="str">
            <v>Pork, Salami, Quattro Stelle Fennel &amp; Garlic Brand- Share SP only</v>
          </cell>
          <cell r="C2320" t="str">
            <v>KG</v>
          </cell>
          <cell r="D2320">
            <v>0</v>
          </cell>
        </row>
        <row r="2321">
          <cell r="A2321" t="str">
            <v>20-100024413</v>
          </cell>
          <cell r="B2321" t="str">
            <v>Milk Premium milk skim Swiss Origin Emmi Brand 1 Ltr</v>
          </cell>
          <cell r="C2321" t="str">
            <v>EA</v>
          </cell>
          <cell r="D2321">
            <v>0</v>
          </cell>
        </row>
        <row r="2322">
          <cell r="A2322" t="str">
            <v>20-100024432</v>
          </cell>
          <cell r="B2322" t="str">
            <v>Duck, Drumstick only, for Royal Dinner China Only</v>
          </cell>
          <cell r="C2322" t="str">
            <v>KG</v>
          </cell>
          <cell r="D2322">
            <v>0</v>
          </cell>
        </row>
        <row r="2323">
          <cell r="A2323" t="str">
            <v>20-100024433</v>
          </cell>
          <cell r="B2323" t="str">
            <v>Cheese, Caprinelle Tomme de Chevre- For SHARE SP Only</v>
          </cell>
          <cell r="C2323" t="str">
            <v>KG</v>
          </cell>
          <cell r="D2323">
            <v>0</v>
          </cell>
        </row>
        <row r="2324">
          <cell r="A2324" t="str">
            <v>20-100024468</v>
          </cell>
          <cell r="B2324" t="str">
            <v>Chicken Thighs, Boneless, Skinless, Raw, 3-6oz</v>
          </cell>
          <cell r="C2324" t="str">
            <v>KG</v>
          </cell>
          <cell r="D2324">
            <v>0</v>
          </cell>
        </row>
        <row r="2325">
          <cell r="A2325" t="str">
            <v>20-100024469</v>
          </cell>
          <cell r="B2325" t="str">
            <v>Chicken Drumsticks, Skin-on, Bone-in, Raw NAMP#1035 3-5oz</v>
          </cell>
          <cell r="C2325" t="str">
            <v>KG</v>
          </cell>
          <cell r="D2325">
            <v>0</v>
          </cell>
        </row>
        <row r="2326">
          <cell r="A2326" t="str">
            <v>20-100024470</v>
          </cell>
          <cell r="B2326" t="str">
            <v>Chicken Thighs, Skin-on, Bone-in, NAMP#1033, 4-8 oz</v>
          </cell>
          <cell r="C2326" t="str">
            <v>KG</v>
          </cell>
          <cell r="D2326">
            <v>0</v>
          </cell>
        </row>
        <row r="2327">
          <cell r="A2327" t="str">
            <v>20-100024471</v>
          </cell>
          <cell r="B2327" t="str">
            <v>Chicken Breast, Boneless, Skin-On 8 oz, Raw</v>
          </cell>
          <cell r="C2327" t="str">
            <v>KG</v>
          </cell>
          <cell r="D2327">
            <v>0</v>
          </cell>
        </row>
        <row r="2328">
          <cell r="A2328" t="str">
            <v>20-100024500</v>
          </cell>
          <cell r="B2328" t="str">
            <v>Flour, Macaroon Mix Abel &amp; Shaffer Code 60172.01</v>
          </cell>
          <cell r="C2328" t="str">
            <v>KG</v>
          </cell>
          <cell r="D2328">
            <v>4.1410256410256414</v>
          </cell>
        </row>
        <row r="2329">
          <cell r="A2329" t="str">
            <v>20-100024501</v>
          </cell>
          <cell r="B2329" t="str">
            <v>Powder, Pink, Color for Macaroons 50g Chef Rubber</v>
          </cell>
          <cell r="C2329" t="str">
            <v>EA</v>
          </cell>
          <cell r="D2329">
            <v>0</v>
          </cell>
        </row>
        <row r="2330">
          <cell r="A2330" t="str">
            <v>20-100024502</v>
          </cell>
          <cell r="B2330" t="str">
            <v>Powder, Silver Decor Satin, 50g Chef Rubber</v>
          </cell>
          <cell r="C2330" t="str">
            <v>EA</v>
          </cell>
          <cell r="D2330">
            <v>0</v>
          </cell>
        </row>
        <row r="2331">
          <cell r="A2331" t="str">
            <v>20-100024503</v>
          </cell>
          <cell r="B2331" t="str">
            <v>Sheets, Gold Leaf, Transfer, 25/book, Chef Rubber</v>
          </cell>
          <cell r="C2331" t="str">
            <v>EA</v>
          </cell>
          <cell r="D2331">
            <v>0</v>
          </cell>
        </row>
        <row r="2332">
          <cell r="A2332" t="str">
            <v>20-100024510</v>
          </cell>
          <cell r="B2332" t="str">
            <v>Beef, Chuck Flats NAMP# 116G</v>
          </cell>
          <cell r="C2332" t="str">
            <v>KG</v>
          </cell>
          <cell r="D2332">
            <v>0</v>
          </cell>
        </row>
        <row r="2333">
          <cell r="A2333" t="str">
            <v>20-100024511</v>
          </cell>
          <cell r="B2333" t="str">
            <v>Base Concentrate, Beef, Savory Creations Brand</v>
          </cell>
          <cell r="C2333" t="str">
            <v>LT</v>
          </cell>
          <cell r="D2333">
            <v>11.48</v>
          </cell>
        </row>
        <row r="2334">
          <cell r="A2334" t="str">
            <v>20-100024556</v>
          </cell>
          <cell r="B2334" t="str">
            <v>Base Concentrate, Seafood Broth, Savory Creations Brand</v>
          </cell>
          <cell r="C2334" t="str">
            <v>LT</v>
          </cell>
          <cell r="D2334">
            <v>16.622352941176469</v>
          </cell>
        </row>
        <row r="2335">
          <cell r="A2335" t="str">
            <v>20-100024557</v>
          </cell>
          <cell r="B2335" t="str">
            <v>Base Concentrate, Lobster Broth, Savory Creations Brand</v>
          </cell>
          <cell r="C2335" t="str">
            <v>LT</v>
          </cell>
          <cell r="D2335">
            <v>0</v>
          </cell>
        </row>
        <row r="2336">
          <cell r="A2336" t="str">
            <v>20-100024558</v>
          </cell>
          <cell r="B2336" t="str">
            <v>Demi-Glace, Cuisine Solutions Brand, Ready-to-Use, For Alternative Dining Only</v>
          </cell>
          <cell r="C2336" t="str">
            <v>KG</v>
          </cell>
          <cell r="D2336">
            <v>7.6066666666666656</v>
          </cell>
        </row>
        <row r="2337">
          <cell r="A2337" t="str">
            <v>20-100024560</v>
          </cell>
          <cell r="B2337" t="str">
            <v>Pork Belly Seasoned, Fully Cooked, Cooked Applications only, Cuisine Solutions</v>
          </cell>
          <cell r="C2337" t="str">
            <v>KG</v>
          </cell>
          <cell r="D2337">
            <v>12.789407895754188</v>
          </cell>
        </row>
        <row r="2338">
          <cell r="A2338" t="str">
            <v>20-100024578</v>
          </cell>
          <cell r="B2338" t="str">
            <v>Chiles, Thai, Bird's Eye Green, Fresh</v>
          </cell>
          <cell r="C2338" t="str">
            <v>KG</v>
          </cell>
          <cell r="D2338">
            <v>13.539565554693558</v>
          </cell>
        </row>
        <row r="2339">
          <cell r="A2339" t="str">
            <v>20-100024586</v>
          </cell>
          <cell r="B2339" t="str">
            <v>Bay Leaves, Fresh (Not Dried)</v>
          </cell>
          <cell r="C2339" t="str">
            <v>KG</v>
          </cell>
          <cell r="D2339">
            <v>36.336391437308869</v>
          </cell>
        </row>
        <row r="2340">
          <cell r="A2340" t="str">
            <v>20-100024587</v>
          </cell>
          <cell r="B2340" t="str">
            <v>Fennel Pollen, Ground, Dry</v>
          </cell>
          <cell r="C2340" t="str">
            <v>KG</v>
          </cell>
          <cell r="D2340">
            <v>503.78195488721798</v>
          </cell>
        </row>
        <row r="2341">
          <cell r="A2341" t="str">
            <v>20-100024588</v>
          </cell>
          <cell r="B2341" t="str">
            <v>Corn on the Cob, White, Fresh, Trimmed, Husk Off -Curtis Stone Only</v>
          </cell>
          <cell r="C2341" t="str">
            <v>KG</v>
          </cell>
          <cell r="D2341">
            <v>6.5088363440544379</v>
          </cell>
        </row>
        <row r="2342">
          <cell r="A2342" t="str">
            <v>20-100024589</v>
          </cell>
          <cell r="B2342" t="str">
            <v>Allspice, Whole</v>
          </cell>
          <cell r="C2342" t="str">
            <v>KG</v>
          </cell>
          <cell r="D2342">
            <v>13.052631578947368</v>
          </cell>
        </row>
        <row r="2343">
          <cell r="A2343" t="str">
            <v>20-100024590</v>
          </cell>
          <cell r="B2343" t="str">
            <v>Peppers, Peppadew Whole Pickled, Not Stuffed, Canned</v>
          </cell>
          <cell r="C2343" t="str">
            <v>KG</v>
          </cell>
          <cell r="D2343">
            <v>9.867521367521368</v>
          </cell>
        </row>
        <row r="2344">
          <cell r="A2344" t="str">
            <v>20-100024591</v>
          </cell>
          <cell r="B2344" t="str">
            <v>Proscuitto, San Danielle, 18 Months Aged, For Curtis Stone Only</v>
          </cell>
          <cell r="C2344" t="str">
            <v>KG</v>
          </cell>
          <cell r="D2344">
            <v>28.15284189267167</v>
          </cell>
        </row>
        <row r="2345">
          <cell r="A2345" t="str">
            <v>20-100024592</v>
          </cell>
          <cell r="B2345" t="str">
            <v>Ricotta Salata Cheese, Dry, For Curtis Stone Only</v>
          </cell>
          <cell r="C2345" t="str">
            <v>KG</v>
          </cell>
          <cell r="D2345">
            <v>8.8274950429610044</v>
          </cell>
        </row>
        <row r="2346">
          <cell r="A2346" t="str">
            <v>20-100024597</v>
          </cell>
          <cell r="B2346" t="str">
            <v>Pheasant Breast, Boneless, Skin-On, 7-8 oz Fillets</v>
          </cell>
          <cell r="C2346" t="str">
            <v>KG</v>
          </cell>
          <cell r="D2346">
            <v>25.115508885298873</v>
          </cell>
        </row>
        <row r="2347">
          <cell r="A2347" t="str">
            <v>20-100024598</v>
          </cell>
          <cell r="B2347" t="str">
            <v>Scallops, U10, Dry, Roe Off, Frozen-For Curtis Stone Only</v>
          </cell>
          <cell r="C2347" t="str">
            <v>KG</v>
          </cell>
          <cell r="D2347">
            <v>34.471489998130494</v>
          </cell>
        </row>
        <row r="2348">
          <cell r="A2348" t="str">
            <v>20-100024814</v>
          </cell>
          <cell r="B2348" t="str">
            <v>Paste, Harissa</v>
          </cell>
          <cell r="C2348" t="str">
            <v>KG</v>
          </cell>
          <cell r="D2348">
            <v>21.479545454545452</v>
          </cell>
        </row>
        <row r="2349">
          <cell r="A2349" t="str">
            <v>20-100024841</v>
          </cell>
          <cell r="B2349" t="str">
            <v>Cream, Vegetal Non-Dairy, Rich's Brand, Liquor form</v>
          </cell>
          <cell r="C2349" t="str">
            <v>LT</v>
          </cell>
          <cell r="D2349">
            <v>0</v>
          </cell>
        </row>
        <row r="2350">
          <cell r="A2350" t="str">
            <v>20-100025913</v>
          </cell>
          <cell r="B2350" t="str">
            <v>Wontons, Small, Pork-Filled, 12.5g</v>
          </cell>
          <cell r="C2350" t="str">
            <v>DZ</v>
          </cell>
          <cell r="D2350">
            <v>4.12657299249478</v>
          </cell>
        </row>
        <row r="2351">
          <cell r="A2351" t="str">
            <v>20-100026041</v>
          </cell>
          <cell r="B2351" t="str">
            <v>Rice cake, Chinese, Pre-sliced and Sticky - For MJ use only</v>
          </cell>
          <cell r="C2351" t="str">
            <v>KG</v>
          </cell>
          <cell r="D2351">
            <v>0</v>
          </cell>
        </row>
        <row r="2352">
          <cell r="A2352" t="str">
            <v>20-100026042</v>
          </cell>
          <cell r="B2352" t="str">
            <v>Sichuan Ya Cai, Sichuan origin, For MJ use only</v>
          </cell>
          <cell r="C2352" t="str">
            <v>KG</v>
          </cell>
          <cell r="D2352">
            <v>0</v>
          </cell>
        </row>
        <row r="2353">
          <cell r="A2353" t="str">
            <v>20-100026086</v>
          </cell>
          <cell r="B2353" t="str">
            <v>Base Concentrate, Veal Demi Glace, Savory Creations Brand 4.5 Ltr</v>
          </cell>
          <cell r="C2353" t="str">
            <v>LT</v>
          </cell>
          <cell r="D2353">
            <v>0</v>
          </cell>
        </row>
        <row r="2354">
          <cell r="A2354" t="str">
            <v>20-100026092</v>
          </cell>
          <cell r="B2354" t="str">
            <v>Powder, Juniper - Bistro La Mer</v>
          </cell>
          <cell r="C2354" t="str">
            <v>KG</v>
          </cell>
          <cell r="D2354">
            <v>0</v>
          </cell>
        </row>
        <row r="2355">
          <cell r="A2355" t="str">
            <v>20-100026093</v>
          </cell>
          <cell r="B2355" t="str">
            <v>Powder, Black for Pastry - Bistro La Mer</v>
          </cell>
          <cell r="C2355" t="str">
            <v>KG</v>
          </cell>
          <cell r="D2355">
            <v>0</v>
          </cell>
        </row>
        <row r="2356">
          <cell r="A2356" t="str">
            <v>20-100026094</v>
          </cell>
          <cell r="B2356" t="str">
            <v>Powder, White, Titanium Dioxide for Pastry - Bistro La Mer</v>
          </cell>
          <cell r="C2356" t="str">
            <v>KG</v>
          </cell>
          <cell r="D2356">
            <v>0</v>
          </cell>
        </row>
        <row r="2357">
          <cell r="A2357" t="str">
            <v>20-100026095</v>
          </cell>
          <cell r="B2357" t="str">
            <v>Liver, Pork, Trimmed</v>
          </cell>
          <cell r="C2357" t="str">
            <v>KG</v>
          </cell>
          <cell r="D2357">
            <v>0</v>
          </cell>
        </row>
        <row r="2358">
          <cell r="A2358" t="str">
            <v>20-100026096</v>
          </cell>
          <cell r="B2358" t="str">
            <v>Polenta, Italian Origin Brand - Alternative Dining Only</v>
          </cell>
          <cell r="C2358" t="str">
            <v>KG</v>
          </cell>
          <cell r="D2358">
            <v>0</v>
          </cell>
        </row>
        <row r="2359">
          <cell r="A2359" t="str">
            <v>20-100026097</v>
          </cell>
          <cell r="B2359" t="str">
            <v>Pectin, Fruit Powder</v>
          </cell>
          <cell r="C2359" t="str">
            <v>KG</v>
          </cell>
          <cell r="D2359">
            <v>0</v>
          </cell>
        </row>
        <row r="2360">
          <cell r="A2360" t="str">
            <v>20-100026100</v>
          </cell>
          <cell r="B2360" t="str">
            <v>Liquor, Chartreuse 750ml - Bistro La Mer</v>
          </cell>
          <cell r="C2360" t="str">
            <v>LT</v>
          </cell>
          <cell r="D2360">
            <v>0</v>
          </cell>
        </row>
        <row r="2361">
          <cell r="A2361" t="str">
            <v>20-100026108</v>
          </cell>
          <cell r="B2361" t="str">
            <v>Yeast, Fresh Compressed - Frozen</v>
          </cell>
          <cell r="C2361" t="str">
            <v>KG</v>
          </cell>
          <cell r="D2361">
            <v>0</v>
          </cell>
        </row>
        <row r="2362">
          <cell r="A2362" t="str">
            <v>20-100026147</v>
          </cell>
          <cell r="B2362" t="str">
            <v>Sauce, Beurre, Nestle Brand, 64 oz pack</v>
          </cell>
          <cell r="C2362" t="str">
            <v>KG</v>
          </cell>
          <cell r="D2362">
            <v>0</v>
          </cell>
        </row>
        <row r="2363">
          <cell r="A2363" t="str">
            <v>20-100026148</v>
          </cell>
          <cell r="B2363" t="str">
            <v>Eggplant, Chinese (Japanese Aubergine) - For Harmony Restaurant</v>
          </cell>
          <cell r="C2363" t="str">
            <v>KG</v>
          </cell>
          <cell r="D2363">
            <v>0</v>
          </cell>
        </row>
        <row r="2364">
          <cell r="A2364" t="str">
            <v>20-100026149</v>
          </cell>
          <cell r="B2364" t="str">
            <v>Noodles, Mungbean Glass, Vermicelli - For Harmony Restaurant</v>
          </cell>
          <cell r="C2364" t="str">
            <v>KG</v>
          </cell>
          <cell r="D2364">
            <v>0</v>
          </cell>
        </row>
        <row r="2365">
          <cell r="A2365" t="str">
            <v>20-100026150</v>
          </cell>
          <cell r="B2365" t="str">
            <v>Abalone, Canned, Beauty Fish Brand - For Harmony Restaurant</v>
          </cell>
          <cell r="C2365" t="str">
            <v>KG</v>
          </cell>
          <cell r="D2365">
            <v>0</v>
          </cell>
        </row>
        <row r="2366">
          <cell r="A2366" t="str">
            <v>20-100026151</v>
          </cell>
          <cell r="B2366" t="str">
            <v>Beef, Tendon, Cleaned - For Harmony Restaurant</v>
          </cell>
          <cell r="C2366" t="str">
            <v>KG</v>
          </cell>
          <cell r="D2366">
            <v>0</v>
          </cell>
        </row>
        <row r="2367">
          <cell r="A2367" t="str">
            <v>20-100026152</v>
          </cell>
          <cell r="B2367" t="str">
            <v>Pork, Shoulder Boston Butt NAMP# 406</v>
          </cell>
          <cell r="C2367" t="str">
            <v>KG</v>
          </cell>
          <cell r="D2367">
            <v>0</v>
          </cell>
        </row>
        <row r="2368">
          <cell r="A2368" t="str">
            <v>20-100026153</v>
          </cell>
          <cell r="B2368" t="str">
            <v>Pork, Belly, Ribs Attached, Skin On - For Harmony</v>
          </cell>
          <cell r="C2368" t="str">
            <v>KG</v>
          </cell>
          <cell r="D2368">
            <v>0</v>
          </cell>
        </row>
        <row r="2369">
          <cell r="A2369" t="str">
            <v>20-100026154</v>
          </cell>
          <cell r="B2369" t="str">
            <v>Squash, Kabocha</v>
          </cell>
          <cell r="C2369" t="str">
            <v>KG</v>
          </cell>
          <cell r="D2369">
            <v>0</v>
          </cell>
        </row>
        <row r="2370">
          <cell r="A2370" t="str">
            <v>20-100026155</v>
          </cell>
          <cell r="B2370" t="str">
            <v>Choy Sum (Chinese Broccoli) - For Harmony Restaurant</v>
          </cell>
          <cell r="C2370" t="str">
            <v>KG</v>
          </cell>
          <cell r="D2370">
            <v>0</v>
          </cell>
        </row>
        <row r="2371">
          <cell r="A2371" t="str">
            <v>20-100026156</v>
          </cell>
          <cell r="B2371" t="str">
            <v>Wonton Skins, Raw, Yellow Color - 6" Square - For Harmony Restaurant</v>
          </cell>
          <cell r="C2371" t="str">
            <v>KG</v>
          </cell>
          <cell r="D2371">
            <v>0</v>
          </cell>
        </row>
        <row r="2372">
          <cell r="A2372" t="str">
            <v>20-100026157</v>
          </cell>
          <cell r="B2372" t="str">
            <v>Papaya, Green, Fresh</v>
          </cell>
          <cell r="C2372" t="str">
            <v>KG</v>
          </cell>
          <cell r="D2372">
            <v>0</v>
          </cell>
        </row>
        <row r="2373">
          <cell r="A2373" t="str">
            <v>20-100026158</v>
          </cell>
          <cell r="B2373" t="str">
            <v>Potatoes, Tater Tots, Lamb Weston Brand</v>
          </cell>
          <cell r="C2373" t="str">
            <v>KG</v>
          </cell>
          <cell r="D2373">
            <v>0</v>
          </cell>
        </row>
        <row r="2374">
          <cell r="A2374" t="str">
            <v>20-100026159</v>
          </cell>
          <cell r="B2374" t="str">
            <v>Scallop, Dried, 40-50 ct/lb, Golden/Yellow color - For Harmony Restaurant</v>
          </cell>
          <cell r="C2374" t="str">
            <v>KG</v>
          </cell>
          <cell r="D2374">
            <v>0</v>
          </cell>
        </row>
        <row r="2375">
          <cell r="A2375" t="str">
            <v>20-100026160</v>
          </cell>
          <cell r="B2375" t="str">
            <v>Chicken, Chinese 'Yellow Feather Chicken' - 2lbs -For Harmony Restaurant</v>
          </cell>
          <cell r="C2375" t="str">
            <v>KG</v>
          </cell>
          <cell r="D2375">
            <v>0</v>
          </cell>
        </row>
        <row r="2376">
          <cell r="A2376" t="str">
            <v>20-100026162</v>
          </cell>
          <cell r="B2376" t="str">
            <v>Langostino, Cooked, 70/90 Count, Meat Only, Chilean Origin, IQF</v>
          </cell>
          <cell r="C2376" t="str">
            <v>KG</v>
          </cell>
          <cell r="D2376">
            <v>0</v>
          </cell>
        </row>
        <row r="2377">
          <cell r="A2377" t="str">
            <v>20-100026179</v>
          </cell>
          <cell r="B2377" t="str">
            <v>Seabass, White-Skinless, Boneless Filets, 8oz-16oz, Vacuum packed</v>
          </cell>
          <cell r="C2377" t="str">
            <v>KG</v>
          </cell>
          <cell r="D2377">
            <v>0</v>
          </cell>
        </row>
        <row r="2378">
          <cell r="A2378" t="str">
            <v>20-100026180</v>
          </cell>
          <cell r="B2378" t="str">
            <v>Vegetables, Artichoke Bottoms, Diced, Frozen - White Toque Brand</v>
          </cell>
          <cell r="C2378" t="str">
            <v>KG</v>
          </cell>
          <cell r="D2378">
            <v>0</v>
          </cell>
        </row>
        <row r="2379">
          <cell r="A2379" t="str">
            <v>20-100026181</v>
          </cell>
          <cell r="B2379" t="str">
            <v>Vegetables, Brittany Blend, Frozen - White Toque Brand</v>
          </cell>
          <cell r="C2379" t="str">
            <v>KG</v>
          </cell>
          <cell r="D2379">
            <v>0</v>
          </cell>
        </row>
        <row r="2380">
          <cell r="A2380" t="str">
            <v>20-100026220</v>
          </cell>
          <cell r="B2380" t="str">
            <v>Jellyfish Sheets, Frozen - For Harmony Restaurant</v>
          </cell>
          <cell r="C2380" t="str">
            <v>KG</v>
          </cell>
          <cell r="D2380">
            <v>0</v>
          </cell>
        </row>
        <row r="2381">
          <cell r="A2381" t="str">
            <v>20-100026221</v>
          </cell>
          <cell r="B2381" t="str">
            <v>Beans, Chinese Long Green, Fresh - For Harmony Restaurant</v>
          </cell>
          <cell r="C2381" t="str">
            <v>KG</v>
          </cell>
          <cell r="D2381">
            <v>0</v>
          </cell>
        </row>
        <row r="2382">
          <cell r="A2382" t="str">
            <v>20-100026222</v>
          </cell>
          <cell r="B2382" t="str">
            <v>Starch, Potato - For Harmony Restaurant</v>
          </cell>
          <cell r="C2382" t="str">
            <v>KG</v>
          </cell>
          <cell r="D2382">
            <v>0</v>
          </cell>
        </row>
        <row r="2383">
          <cell r="A2383" t="str">
            <v>20-100026223</v>
          </cell>
          <cell r="B2383" t="str">
            <v>Duck, Peking,Fully Cooked 5-6lbs ea, Shanghai China Brand-For Harmony Restaurant</v>
          </cell>
          <cell r="C2383" t="str">
            <v>KG</v>
          </cell>
          <cell r="D2383">
            <v>0</v>
          </cell>
        </row>
        <row r="2384">
          <cell r="A2384" t="str">
            <v>20-100026298</v>
          </cell>
          <cell r="B2384" t="str">
            <v>Dim Sum, Abalone in Lotus Leaf, Kansas Marine Only - For Harmony Restaurant</v>
          </cell>
          <cell r="C2384" t="str">
            <v>KG</v>
          </cell>
          <cell r="D2384">
            <v>0</v>
          </cell>
        </row>
        <row r="2385">
          <cell r="A2385" t="str">
            <v>20-100026299</v>
          </cell>
          <cell r="B2385" t="str">
            <v>Dim Sum, BBQ Pork Bao, Kansas Marine Only - For Harmony Restaurant</v>
          </cell>
          <cell r="C2385" t="str">
            <v>KG</v>
          </cell>
          <cell r="D2385">
            <v>0</v>
          </cell>
        </row>
        <row r="2386">
          <cell r="A2386" t="str">
            <v>20-100026300</v>
          </cell>
          <cell r="B2386" t="str">
            <v>Dim Sum, Pork &amp; Crab Spinach Dumpling, Kansas Marine Only-For Harmony Restaurant</v>
          </cell>
          <cell r="C2386" t="str">
            <v>KG</v>
          </cell>
          <cell r="D2386">
            <v>0</v>
          </cell>
        </row>
        <row r="2387">
          <cell r="A2387" t="str">
            <v>20-100026301</v>
          </cell>
          <cell r="B2387" t="str">
            <v>Dim Sum, Shrimp &amp; Pork Shu Mai - Kansas Marine Only - For Harmony Restaurant</v>
          </cell>
          <cell r="C2387" t="str">
            <v>KG</v>
          </cell>
          <cell r="D2387">
            <v>0</v>
          </cell>
        </row>
        <row r="2388">
          <cell r="A2388" t="str">
            <v>20-100026302</v>
          </cell>
          <cell r="B2388" t="str">
            <v>Dim Sum, Shrimp &amp; Chive Cake - Kansas Marine Only - For Harmony Restaurant</v>
          </cell>
          <cell r="C2388" t="str">
            <v>KG</v>
          </cell>
          <cell r="D2388">
            <v>0</v>
          </cell>
        </row>
        <row r="2389">
          <cell r="A2389" t="str">
            <v>20-100026303</v>
          </cell>
          <cell r="B2389" t="str">
            <v>Dim Sum, Crystal Shrimp Hargow - Kansas Marine Only - For Harmony Restaurant</v>
          </cell>
          <cell r="C2389" t="str">
            <v>KG</v>
          </cell>
          <cell r="D2389">
            <v>0</v>
          </cell>
        </row>
        <row r="2390">
          <cell r="A2390" t="str">
            <v>20-100026304</v>
          </cell>
          <cell r="B2390" t="str">
            <v>Mushroom, Abalone, Fresh - For Harmony Restaurant</v>
          </cell>
          <cell r="C2390" t="str">
            <v>KG</v>
          </cell>
          <cell r="D2390">
            <v>0</v>
          </cell>
        </row>
        <row r="2391">
          <cell r="A2391" t="str">
            <v>50-100000001</v>
          </cell>
          <cell r="B2391" t="str">
            <v>Argula Pesto</v>
          </cell>
          <cell r="C2391" t="str">
            <v>KG</v>
          </cell>
          <cell r="D2391">
            <v>11.791324387926899</v>
          </cell>
        </row>
        <row r="2392">
          <cell r="A2392" t="str">
            <v>50-100000002</v>
          </cell>
          <cell r="B2392" t="str">
            <v>Bechamel Sauce</v>
          </cell>
          <cell r="C2392" t="str">
            <v>LT</v>
          </cell>
          <cell r="D2392">
            <v>1.2311179999999999</v>
          </cell>
        </row>
        <row r="2393">
          <cell r="A2393" t="str">
            <v>50-100000003</v>
          </cell>
          <cell r="B2393" t="str">
            <v>Beef Bouillon</v>
          </cell>
          <cell r="C2393" t="str">
            <v>LT</v>
          </cell>
          <cell r="D2393">
            <v>1.1985901257831579</v>
          </cell>
        </row>
        <row r="2394">
          <cell r="A2394" t="str">
            <v>50-100000005</v>
          </cell>
          <cell r="B2394" t="str">
            <v>Lobster Butter</v>
          </cell>
          <cell r="C2394" t="str">
            <v>KG</v>
          </cell>
          <cell r="D2394">
            <v>6.043142770849081</v>
          </cell>
        </row>
        <row r="2395">
          <cell r="A2395" t="str">
            <v>50-100000006</v>
          </cell>
          <cell r="B2395" t="str">
            <v>Beurre Manie</v>
          </cell>
          <cell r="C2395" t="str">
            <v>KG</v>
          </cell>
          <cell r="D2395">
            <v>2.5349999999999997</v>
          </cell>
        </row>
        <row r="2396">
          <cell r="A2396" t="str">
            <v>50-100000007</v>
          </cell>
          <cell r="B2396" t="str">
            <v>Brown Chicken Stock</v>
          </cell>
          <cell r="C2396" t="str">
            <v>LT</v>
          </cell>
          <cell r="D2396">
            <v>0.27973968253968257</v>
          </cell>
        </row>
        <row r="2397">
          <cell r="A2397" t="str">
            <v>50-100000008</v>
          </cell>
          <cell r="B2397" t="str">
            <v>Brown Veal Stock</v>
          </cell>
          <cell r="C2397" t="str">
            <v>LT</v>
          </cell>
          <cell r="D2397">
            <v>1.1915934817245053</v>
          </cell>
        </row>
        <row r="2398">
          <cell r="A2398" t="str">
            <v>50-100000012</v>
          </cell>
          <cell r="B2398" t="str">
            <v>Fish Fumet</v>
          </cell>
          <cell r="C2398" t="str">
            <v>LT</v>
          </cell>
          <cell r="D2398">
            <v>0.56934479999999998</v>
          </cell>
        </row>
        <row r="2399">
          <cell r="A2399" t="str">
            <v>50-100000013</v>
          </cell>
          <cell r="B2399" t="str">
            <v>Fish Stock</v>
          </cell>
          <cell r="C2399" t="str">
            <v>LT</v>
          </cell>
          <cell r="D2399">
            <v>0.11818519999999999</v>
          </cell>
        </row>
        <row r="2400">
          <cell r="A2400" t="str">
            <v>50-100000014</v>
          </cell>
          <cell r="B2400" t="str">
            <v>Hollandaise Sauce</v>
          </cell>
          <cell r="C2400" t="str">
            <v>LT</v>
          </cell>
          <cell r="D2400">
            <v>4.9440674999999992</v>
          </cell>
        </row>
        <row r="2401">
          <cell r="A2401" t="str">
            <v>50-100000016</v>
          </cell>
          <cell r="B2401" t="str">
            <v>Roux</v>
          </cell>
          <cell r="C2401" t="str">
            <v>KG</v>
          </cell>
          <cell r="D2401">
            <v>2.5349999999999997</v>
          </cell>
        </row>
        <row r="2402">
          <cell r="A2402" t="str">
            <v>50-100000017</v>
          </cell>
          <cell r="B2402" t="str">
            <v>Tomato Sauce, Basic</v>
          </cell>
          <cell r="C2402" t="str">
            <v>LT</v>
          </cell>
          <cell r="D2402">
            <v>1.6862388639059231</v>
          </cell>
        </row>
        <row r="2403">
          <cell r="A2403" t="str">
            <v>50-100000018</v>
          </cell>
          <cell r="B2403" t="str">
            <v>Vegetable Stock</v>
          </cell>
          <cell r="C2403" t="str">
            <v>LT</v>
          </cell>
          <cell r="D2403">
            <v>0.54891800000000002</v>
          </cell>
        </row>
        <row r="2404">
          <cell r="A2404" t="str">
            <v>50-100000023</v>
          </cell>
          <cell r="B2404" t="str">
            <v>Chili Oil</v>
          </cell>
          <cell r="C2404" t="str">
            <v>LT</v>
          </cell>
          <cell r="D2404">
            <v>1.8062500000000001</v>
          </cell>
        </row>
        <row r="2405">
          <cell r="A2405" t="str">
            <v>50-100000024</v>
          </cell>
          <cell r="B2405" t="str">
            <v>Basil Oil</v>
          </cell>
          <cell r="C2405" t="str">
            <v>LT</v>
          </cell>
          <cell r="D2405">
            <v>13.02</v>
          </cell>
        </row>
        <row r="2406">
          <cell r="A2406" t="str">
            <v>50-100000025</v>
          </cell>
          <cell r="B2406" t="str">
            <v>Balsamic Vinaigrette</v>
          </cell>
          <cell r="C2406" t="str">
            <v>LT</v>
          </cell>
          <cell r="D2406">
            <v>3.7179800000000003</v>
          </cell>
        </row>
        <row r="2407">
          <cell r="A2407" t="str">
            <v>50-100000026</v>
          </cell>
          <cell r="B2407" t="str">
            <v>Coconut Madeleines</v>
          </cell>
          <cell r="C2407" t="str">
            <v>PC</v>
          </cell>
          <cell r="D2407">
            <v>6.6132661835748785E-2</v>
          </cell>
        </row>
        <row r="2408">
          <cell r="A2408" t="str">
            <v>50-100000028</v>
          </cell>
          <cell r="B2408" t="str">
            <v>White Leek Julienne</v>
          </cell>
          <cell r="C2408" t="str">
            <v>KG</v>
          </cell>
          <cell r="D2408">
            <v>3.592851616581155</v>
          </cell>
        </row>
        <row r="2409">
          <cell r="A2409" t="str">
            <v>50-100000029</v>
          </cell>
          <cell r="B2409" t="str">
            <v>Tuile Twists</v>
          </cell>
          <cell r="C2409" t="str">
            <v>KG</v>
          </cell>
          <cell r="D2409">
            <v>3.0621555555555555</v>
          </cell>
        </row>
        <row r="2410">
          <cell r="A2410" t="str">
            <v>50-100000032</v>
          </cell>
          <cell r="B2410" t="str">
            <v>Baguette Croutons</v>
          </cell>
          <cell r="C2410" t="str">
            <v>KG</v>
          </cell>
          <cell r="D2410">
            <v>5.5176058018018024</v>
          </cell>
        </row>
        <row r="2411">
          <cell r="A2411" t="str">
            <v>50-100000034</v>
          </cell>
          <cell r="B2411" t="str">
            <v>Garlic Butter</v>
          </cell>
          <cell r="C2411" t="str">
            <v>KG</v>
          </cell>
          <cell r="D2411">
            <v>4.4401450450450444</v>
          </cell>
        </row>
        <row r="2412">
          <cell r="A2412" t="str">
            <v>50-100000036</v>
          </cell>
          <cell r="B2412" t="str">
            <v>Garlic Croutons</v>
          </cell>
          <cell r="C2412" t="str">
            <v>KG</v>
          </cell>
          <cell r="D2412">
            <v>4.8486007882882882</v>
          </cell>
        </row>
        <row r="2413">
          <cell r="A2413" t="str">
            <v>50-100000039</v>
          </cell>
          <cell r="B2413" t="str">
            <v>Bernaise Sauce</v>
          </cell>
          <cell r="C2413" t="str">
            <v>LT</v>
          </cell>
          <cell r="D2413">
            <v>5.0924674999999997</v>
          </cell>
        </row>
        <row r="2414">
          <cell r="A2414" t="str">
            <v>50-100000040</v>
          </cell>
          <cell r="B2414" t="str">
            <v>Clarified Butter</v>
          </cell>
          <cell r="C2414" t="str">
            <v>LT</v>
          </cell>
          <cell r="D2414">
            <v>5.2249999999999996</v>
          </cell>
        </row>
        <row r="2415">
          <cell r="A2415" t="str">
            <v>50-100000041</v>
          </cell>
          <cell r="B2415" t="str">
            <v>Black Olive Tapenade</v>
          </cell>
          <cell r="C2415" t="str">
            <v>SV</v>
          </cell>
          <cell r="D2415">
            <v>5.1420435329861104E-2</v>
          </cell>
        </row>
        <row r="2416">
          <cell r="A2416" t="str">
            <v>50-100000042</v>
          </cell>
          <cell r="B2416" t="str">
            <v>Chick Pea Croutons</v>
          </cell>
          <cell r="C2416" t="str">
            <v>SV</v>
          </cell>
          <cell r="D2416">
            <v>9.9898809009008993E-2</v>
          </cell>
        </row>
        <row r="2417">
          <cell r="A2417" t="str">
            <v>50-100000045</v>
          </cell>
          <cell r="B2417" t="str">
            <v>Bouquet Garni</v>
          </cell>
          <cell r="C2417" t="str">
            <v>LT</v>
          </cell>
          <cell r="D2417">
            <v>0.22420000000000004</v>
          </cell>
        </row>
        <row r="2418">
          <cell r="A2418" t="str">
            <v>50-100000046</v>
          </cell>
          <cell r="B2418" t="str">
            <v>Chicken Stock</v>
          </cell>
          <cell r="C2418" t="str">
            <v>LT</v>
          </cell>
          <cell r="D2418">
            <v>0.18016267643593198</v>
          </cell>
        </row>
        <row r="2419">
          <cell r="A2419" t="str">
            <v>50-100000047</v>
          </cell>
          <cell r="B2419" t="str">
            <v>Gooseberry Chutney</v>
          </cell>
          <cell r="C2419" t="str">
            <v>KG</v>
          </cell>
          <cell r="D2419">
            <v>18.954280000000001</v>
          </cell>
        </row>
        <row r="2420">
          <cell r="A2420" t="str">
            <v>50-100000048</v>
          </cell>
          <cell r="B2420" t="str">
            <v>Green Peppercorn Sauce</v>
          </cell>
          <cell r="C2420" t="str">
            <v>LT</v>
          </cell>
          <cell r="D2420">
            <v>4.2905483959786581</v>
          </cell>
        </row>
        <row r="2421">
          <cell r="A2421" t="str">
            <v>50-100000049</v>
          </cell>
          <cell r="B2421" t="str">
            <v>Grilled Asparagus</v>
          </cell>
          <cell r="C2421" t="str">
            <v>KG</v>
          </cell>
          <cell r="D2421">
            <v>6.4741376773834673</v>
          </cell>
        </row>
        <row r="2422">
          <cell r="A2422" t="str">
            <v>50-100000050</v>
          </cell>
          <cell r="B2422" t="str">
            <v>Lobster Stock</v>
          </cell>
          <cell r="C2422" t="str">
            <v>LT</v>
          </cell>
          <cell r="D2422">
            <v>3.4397339409897292</v>
          </cell>
        </row>
        <row r="2423">
          <cell r="A2423" t="str">
            <v>50-100000051</v>
          </cell>
          <cell r="B2423" t="str">
            <v>Madeira Sauce</v>
          </cell>
          <cell r="C2423" t="str">
            <v>LT</v>
          </cell>
          <cell r="D2423">
            <v>3.615545296782344</v>
          </cell>
        </row>
        <row r="2424">
          <cell r="A2424" t="str">
            <v>50-100000052</v>
          </cell>
          <cell r="B2424" t="str">
            <v>MDH Butter</v>
          </cell>
          <cell r="C2424" t="str">
            <v>KG</v>
          </cell>
          <cell r="D2424">
            <v>2.6490837837837837</v>
          </cell>
        </row>
        <row r="2425">
          <cell r="A2425" t="str">
            <v>50-100000053</v>
          </cell>
          <cell r="B2425" t="str">
            <v>Opal Basil Dressing</v>
          </cell>
          <cell r="C2425" t="str">
            <v>LT</v>
          </cell>
          <cell r="D2425">
            <v>4.5634750000000004</v>
          </cell>
        </row>
        <row r="2426">
          <cell r="A2426" t="str">
            <v>50-100000055</v>
          </cell>
          <cell r="B2426" t="str">
            <v>Pastry Cream</v>
          </cell>
          <cell r="C2426" t="str">
            <v>LT</v>
          </cell>
          <cell r="D2426">
            <v>1.823517777777778</v>
          </cell>
        </row>
        <row r="2427">
          <cell r="A2427" t="str">
            <v>50-100000056</v>
          </cell>
          <cell r="B2427" t="str">
            <v>Pear Spaghettini Salad</v>
          </cell>
          <cell r="C2427" t="str">
            <v>KG</v>
          </cell>
          <cell r="D2427">
            <v>2.7378800000000005</v>
          </cell>
        </row>
        <row r="2428">
          <cell r="A2428" t="str">
            <v>50-100000057</v>
          </cell>
          <cell r="B2428" t="str">
            <v>Peri Peri Dressing</v>
          </cell>
          <cell r="C2428" t="str">
            <v>LT</v>
          </cell>
          <cell r="D2428">
            <v>5.2576666666666672</v>
          </cell>
        </row>
        <row r="2429">
          <cell r="A2429" t="str">
            <v>50-100000058</v>
          </cell>
          <cell r="B2429" t="str">
            <v>Pine Nut Coating Mixture</v>
          </cell>
          <cell r="C2429" t="str">
            <v>KG</v>
          </cell>
          <cell r="D2429">
            <v>12.72884</v>
          </cell>
        </row>
        <row r="2430">
          <cell r="A2430" t="str">
            <v>50-100000060</v>
          </cell>
          <cell r="B2430" t="str">
            <v>Marinated Potato Coins</v>
          </cell>
          <cell r="C2430" t="str">
            <v>KG</v>
          </cell>
          <cell r="D2430">
            <v>1.5105126764359322</v>
          </cell>
        </row>
        <row r="2431">
          <cell r="A2431" t="str">
            <v>50-100000062</v>
          </cell>
          <cell r="B2431" t="str">
            <v>Lemon Drawing Butter</v>
          </cell>
          <cell r="C2431" t="str">
            <v>LT</v>
          </cell>
          <cell r="D2431">
            <v>4.2387499999999996</v>
          </cell>
        </row>
        <row r="2432">
          <cell r="A2432" t="str">
            <v>50-100000063</v>
          </cell>
          <cell r="B2432" t="str">
            <v>Lemon Peel Confit</v>
          </cell>
          <cell r="C2432" t="str">
            <v>KG</v>
          </cell>
          <cell r="D2432">
            <v>7.17</v>
          </cell>
        </row>
        <row r="2433">
          <cell r="A2433" t="str">
            <v>50-100000064</v>
          </cell>
          <cell r="B2433" t="str">
            <v>Lemon Filling</v>
          </cell>
          <cell r="C2433" t="str">
            <v>SV</v>
          </cell>
          <cell r="D2433">
            <v>0.14511275428700951</v>
          </cell>
        </row>
        <row r="2434">
          <cell r="A2434" t="str">
            <v>50-100000065</v>
          </cell>
          <cell r="B2434" t="str">
            <v>Lemon Marinade</v>
          </cell>
          <cell r="C2434" t="str">
            <v>KG</v>
          </cell>
          <cell r="D2434">
            <v>2.252272727272727</v>
          </cell>
        </row>
        <row r="2435">
          <cell r="A2435" t="str">
            <v>50-100000068</v>
          </cell>
          <cell r="B2435" t="str">
            <v>Simple Syrup</v>
          </cell>
          <cell r="C2435" t="str">
            <v>LT</v>
          </cell>
          <cell r="D2435">
            <v>0.66600000000000004</v>
          </cell>
        </row>
        <row r="2436">
          <cell r="A2436" t="str">
            <v>50-100000069</v>
          </cell>
          <cell r="B2436" t="str">
            <v>Chocolate Sauce</v>
          </cell>
          <cell r="C2436" t="str">
            <v>LT</v>
          </cell>
          <cell r="D2436">
            <v>3.4476</v>
          </cell>
        </row>
        <row r="2437">
          <cell r="A2437" t="str">
            <v>50-100000075</v>
          </cell>
          <cell r="B2437" t="str">
            <v>Moroccan Glaze</v>
          </cell>
          <cell r="C2437" t="str">
            <v>LT</v>
          </cell>
          <cell r="D2437">
            <v>4.9326430582459428</v>
          </cell>
        </row>
        <row r="2438">
          <cell r="A2438" t="str">
            <v>50-100000076</v>
          </cell>
          <cell r="B2438" t="str">
            <v>Mushroom Ragout</v>
          </cell>
          <cell r="C2438" t="str">
            <v>SV</v>
          </cell>
          <cell r="D2438">
            <v>1.7767000000000002</v>
          </cell>
        </row>
        <row r="2439">
          <cell r="A2439" t="str">
            <v>50-100000077</v>
          </cell>
          <cell r="B2439" t="str">
            <v>Mushroom Veloute</v>
          </cell>
          <cell r="C2439" t="str">
            <v>LT</v>
          </cell>
          <cell r="D2439">
            <v>7.2686220073269494</v>
          </cell>
        </row>
        <row r="2440">
          <cell r="A2440" t="str">
            <v>50-100000079</v>
          </cell>
          <cell r="B2440" t="str">
            <v>Red Skin Mashed Potatoes</v>
          </cell>
          <cell r="C2440" t="str">
            <v>KG</v>
          </cell>
          <cell r="D2440">
            <v>1.8535999999999999</v>
          </cell>
        </row>
        <row r="2441">
          <cell r="A2441" t="str">
            <v>50-100000085</v>
          </cell>
          <cell r="B2441" t="str">
            <v>Lobster Consomme</v>
          </cell>
          <cell r="C2441" t="str">
            <v>LT</v>
          </cell>
          <cell r="D2441">
            <v>5.267279092903828</v>
          </cell>
        </row>
        <row r="2442">
          <cell r="A2442" t="str">
            <v>50-100000086</v>
          </cell>
          <cell r="B2442" t="str">
            <v>Chicken Consomme</v>
          </cell>
          <cell r="C2442" t="str">
            <v>LT</v>
          </cell>
          <cell r="D2442">
            <v>1.8669708455449148</v>
          </cell>
        </row>
        <row r="2443">
          <cell r="A2443" t="str">
            <v>50-100000087</v>
          </cell>
          <cell r="B2443" t="str">
            <v>Smoked Sausage</v>
          </cell>
          <cell r="C2443" t="str">
            <v>KG</v>
          </cell>
          <cell r="D2443">
            <v>5.046863613372869</v>
          </cell>
        </row>
        <row r="2444">
          <cell r="A2444" t="str">
            <v>50-100000088</v>
          </cell>
          <cell r="B2444" t="str">
            <v>Tarragon Foam</v>
          </cell>
          <cell r="C2444" t="str">
            <v>LT</v>
          </cell>
          <cell r="D2444">
            <v>9.406156750000001</v>
          </cell>
        </row>
        <row r="2445">
          <cell r="A2445" t="str">
            <v>50-100000089</v>
          </cell>
          <cell r="B2445" t="str">
            <v>Tarragon Puree</v>
          </cell>
          <cell r="C2445" t="str">
            <v>LT</v>
          </cell>
          <cell r="D2445">
            <v>14.846</v>
          </cell>
        </row>
        <row r="2446">
          <cell r="A2446" t="str">
            <v>50-100000095</v>
          </cell>
          <cell r="B2446" t="str">
            <v>Loaded Baked Potato</v>
          </cell>
          <cell r="C2446" t="str">
            <v>SV</v>
          </cell>
          <cell r="D2446">
            <v>0.62357499999999999</v>
          </cell>
        </row>
        <row r="2447">
          <cell r="A2447" t="str">
            <v>50-100000096</v>
          </cell>
          <cell r="B2447" t="str">
            <v>Garden Fresh Vegetables</v>
          </cell>
          <cell r="C2447" t="str">
            <v>KG</v>
          </cell>
          <cell r="D2447">
            <v>1.5867166666666666</v>
          </cell>
        </row>
        <row r="2448">
          <cell r="A2448" t="str">
            <v>50-100000097</v>
          </cell>
          <cell r="B2448" t="str">
            <v>Fried Onion Rice</v>
          </cell>
          <cell r="C2448" t="str">
            <v>KG</v>
          </cell>
          <cell r="D2448">
            <v>1.4688901283840818</v>
          </cell>
        </row>
        <row r="2449">
          <cell r="A2449" t="str">
            <v>50-100000098</v>
          </cell>
          <cell r="B2449" t="str">
            <v>Caramelized Apple</v>
          </cell>
          <cell r="C2449" t="str">
            <v>SV</v>
          </cell>
          <cell r="D2449">
            <v>0.16609471778263823</v>
          </cell>
        </row>
        <row r="2450">
          <cell r="A2450" t="str">
            <v>50-100000099</v>
          </cell>
          <cell r="B2450" t="str">
            <v>Red Wine Jus</v>
          </cell>
          <cell r="C2450" t="str">
            <v>LT</v>
          </cell>
          <cell r="D2450">
            <v>3.0274717782638256</v>
          </cell>
        </row>
        <row r="2451">
          <cell r="A2451" t="str">
            <v>50-100000100</v>
          </cell>
          <cell r="B2451" t="str">
            <v>Raspberry Sauce</v>
          </cell>
          <cell r="C2451" t="str">
            <v>LT</v>
          </cell>
          <cell r="D2451">
            <v>5.1257999999999999</v>
          </cell>
        </row>
        <row r="2452">
          <cell r="A2452" t="str">
            <v>50-100000101</v>
          </cell>
          <cell r="B2452" t="str">
            <v>Vanilla Sauce</v>
          </cell>
          <cell r="C2452" t="str">
            <v>LT</v>
          </cell>
          <cell r="D2452">
            <v>4.1289233333333337</v>
          </cell>
        </row>
        <row r="2453">
          <cell r="A2453" t="str">
            <v>50-100000102</v>
          </cell>
          <cell r="B2453" t="str">
            <v>Fines Herbes</v>
          </cell>
          <cell r="C2453" t="str">
            <v>KG</v>
          </cell>
          <cell r="D2453">
            <v>14.427150000000001</v>
          </cell>
        </row>
        <row r="2454">
          <cell r="A2454" t="str">
            <v>50-100000103</v>
          </cell>
          <cell r="B2454" t="str">
            <v>Tomato Concasse</v>
          </cell>
          <cell r="C2454" t="str">
            <v>KG</v>
          </cell>
          <cell r="D2454">
            <v>2.085</v>
          </cell>
        </row>
        <row r="2455">
          <cell r="A2455" t="str">
            <v>50-100000104</v>
          </cell>
          <cell r="B2455" t="str">
            <v>Italian Meringue</v>
          </cell>
          <cell r="C2455" t="str">
            <v>SV</v>
          </cell>
          <cell r="D2455">
            <v>9.2283333333333342E-2</v>
          </cell>
        </row>
        <row r="2456">
          <cell r="A2456" t="str">
            <v>50-100000105</v>
          </cell>
          <cell r="B2456" t="str">
            <v>White Chocolate Tuile</v>
          </cell>
          <cell r="C2456" t="str">
            <v>KG</v>
          </cell>
          <cell r="D2456">
            <v>5.89</v>
          </cell>
        </row>
        <row r="2457">
          <cell r="A2457" t="str">
            <v>50-100000106</v>
          </cell>
          <cell r="B2457" t="str">
            <v>Macadamia Nut Brittle</v>
          </cell>
          <cell r="C2457" t="str">
            <v>SV</v>
          </cell>
          <cell r="D2457">
            <v>12.775454545454545</v>
          </cell>
        </row>
        <row r="2458">
          <cell r="A2458" t="str">
            <v>50-100000108</v>
          </cell>
          <cell r="B2458" t="str">
            <v>Sweet Tart Shell</v>
          </cell>
          <cell r="C2458" t="str">
            <v>EA</v>
          </cell>
          <cell r="D2458">
            <v>0.17860000000000001</v>
          </cell>
        </row>
        <row r="2459">
          <cell r="A2459" t="str">
            <v>50-100000113</v>
          </cell>
          <cell r="B2459" t="str">
            <v>Limoncello Cream</v>
          </cell>
          <cell r="C2459" t="str">
            <v>LT</v>
          </cell>
          <cell r="D2459">
            <v>2.0984066666666665</v>
          </cell>
        </row>
        <row r="2460">
          <cell r="A2460" t="str">
            <v>50-100000118</v>
          </cell>
          <cell r="B2460" t="str">
            <v>Espresso</v>
          </cell>
          <cell r="C2460" t="str">
            <v>LT</v>
          </cell>
          <cell r="D2460">
            <v>8.125</v>
          </cell>
        </row>
        <row r="2461">
          <cell r="A2461" t="str">
            <v>50-100000122</v>
          </cell>
          <cell r="B2461" t="str">
            <v>Chocolate Cigar</v>
          </cell>
          <cell r="C2461" t="str">
            <v>KG</v>
          </cell>
          <cell r="D2461">
            <v>5.08</v>
          </cell>
        </row>
        <row r="2462">
          <cell r="A2462" t="str">
            <v>50-100000123</v>
          </cell>
          <cell r="B2462" t="str">
            <v>Balsamic Reduction</v>
          </cell>
          <cell r="C2462" t="str">
            <v>LT</v>
          </cell>
          <cell r="D2462">
            <v>9.24</v>
          </cell>
        </row>
        <row r="2463">
          <cell r="A2463" t="str">
            <v>50-100000125</v>
          </cell>
          <cell r="B2463" t="str">
            <v>Sabayon</v>
          </cell>
          <cell r="C2463" t="str">
            <v>LT</v>
          </cell>
          <cell r="D2463">
            <v>1.6395333333333335</v>
          </cell>
        </row>
        <row r="2464">
          <cell r="A2464" t="str">
            <v>50-100000126</v>
          </cell>
          <cell r="B2464" t="str">
            <v>Cinnamon Foam</v>
          </cell>
          <cell r="C2464" t="str">
            <v>LT</v>
          </cell>
          <cell r="D2464">
            <v>2.6508166666666666</v>
          </cell>
        </row>
        <row r="2465">
          <cell r="A2465" t="str">
            <v>50-100000132</v>
          </cell>
          <cell r="B2465" t="str">
            <v>Biscotti</v>
          </cell>
          <cell r="C2465" t="str">
            <v>EA</v>
          </cell>
          <cell r="D2465">
            <v>2.999866666666667E-2</v>
          </cell>
        </row>
        <row r="2466">
          <cell r="A2466" t="str">
            <v>50-100000137</v>
          </cell>
          <cell r="B2466" t="str">
            <v>Balsamic &amp; Shallot Vinaigrette</v>
          </cell>
          <cell r="C2466" t="str">
            <v>LT</v>
          </cell>
          <cell r="D2466">
            <v>3.7238000000000002</v>
          </cell>
        </row>
        <row r="2467">
          <cell r="A2467" t="str">
            <v>50-100000138</v>
          </cell>
          <cell r="B2467" t="str">
            <v>Rice Timbale</v>
          </cell>
          <cell r="C2467" t="str">
            <v>KG</v>
          </cell>
          <cell r="D2467">
            <v>0.29843750000000002</v>
          </cell>
        </row>
        <row r="2468">
          <cell r="A2468" t="str">
            <v>50-100000139</v>
          </cell>
          <cell r="B2468" t="str">
            <v>Pork Jus</v>
          </cell>
          <cell r="C2468" t="str">
            <v>LT</v>
          </cell>
          <cell r="D2468">
            <v>2.8928867520691366</v>
          </cell>
        </row>
        <row r="2469">
          <cell r="A2469" t="str">
            <v>50-100000140</v>
          </cell>
          <cell r="B2469" t="str">
            <v>Veal Demi-Glace</v>
          </cell>
          <cell r="C2469" t="str">
            <v>LT</v>
          </cell>
          <cell r="D2469">
            <v>2.5275625539252009</v>
          </cell>
        </row>
        <row r="2470">
          <cell r="A2470" t="str">
            <v>50-100000141</v>
          </cell>
          <cell r="B2470" t="str">
            <v>Horseradish Cream</v>
          </cell>
          <cell r="C2470" t="str">
            <v>SV</v>
          </cell>
          <cell r="D2470">
            <v>0.11153100000000001</v>
          </cell>
        </row>
        <row r="2471">
          <cell r="A2471" t="str">
            <v>50-100000142</v>
          </cell>
          <cell r="B2471" t="str">
            <v>Natural Rosemary Jus</v>
          </cell>
          <cell r="C2471" t="str">
            <v>LT</v>
          </cell>
          <cell r="D2471">
            <v>3.11466127333536</v>
          </cell>
        </row>
        <row r="2472">
          <cell r="A2472" t="str">
            <v>50-100000143</v>
          </cell>
          <cell r="B2472" t="str">
            <v>Parsley Potatoes</v>
          </cell>
          <cell r="C2472" t="str">
            <v>KG</v>
          </cell>
          <cell r="D2472">
            <v>1.1382874999999999</v>
          </cell>
        </row>
        <row r="2473">
          <cell r="A2473" t="str">
            <v>50-100000145</v>
          </cell>
          <cell r="B2473" t="str">
            <v>Turned Potatoes</v>
          </cell>
          <cell r="C2473" t="str">
            <v>KG</v>
          </cell>
          <cell r="D2473">
            <v>0.91799999999999993</v>
          </cell>
        </row>
        <row r="2474">
          <cell r="A2474" t="str">
            <v>50-100000146</v>
          </cell>
          <cell r="B2474" t="str">
            <v>Poultry Jus</v>
          </cell>
          <cell r="C2474" t="str">
            <v>LT</v>
          </cell>
          <cell r="D2474">
            <v>1.2852036686059849</v>
          </cell>
        </row>
        <row r="2475">
          <cell r="A2475" t="str">
            <v>50-100000147</v>
          </cell>
          <cell r="B2475" t="str">
            <v>Chateau Potatoes</v>
          </cell>
          <cell r="C2475" t="str">
            <v>KG</v>
          </cell>
          <cell r="D2475">
            <v>1.3588149999999999</v>
          </cell>
        </row>
        <row r="2476">
          <cell r="A2476" t="str">
            <v>50-100000148</v>
          </cell>
          <cell r="B2476" t="str">
            <v>Lemon &amp; Herb Butter</v>
          </cell>
          <cell r="C2476" t="str">
            <v>KG</v>
          </cell>
          <cell r="D2476">
            <v>8.2739271396396408</v>
          </cell>
        </row>
        <row r="2477">
          <cell r="A2477" t="str">
            <v>50-100000149</v>
          </cell>
          <cell r="B2477" t="str">
            <v>Charred Red Pepper Salsa</v>
          </cell>
          <cell r="C2477" t="str">
            <v>KG</v>
          </cell>
          <cell r="D2477">
            <v>3.3826281088546537</v>
          </cell>
        </row>
        <row r="2478">
          <cell r="A2478" t="str">
            <v>50-100000150</v>
          </cell>
          <cell r="B2478" t="str">
            <v>Beef Stock</v>
          </cell>
          <cell r="C2478" t="str">
            <v>LT</v>
          </cell>
          <cell r="D2478">
            <v>1.2395934817245053</v>
          </cell>
        </row>
        <row r="2479">
          <cell r="A2479" t="str">
            <v>50-100000151</v>
          </cell>
          <cell r="B2479" t="str">
            <v>Spiked Red Pepper Coulis</v>
          </cell>
          <cell r="C2479" t="str">
            <v>LT</v>
          </cell>
          <cell r="D2479">
            <v>2.4710485326605096</v>
          </cell>
        </row>
        <row r="2480">
          <cell r="A2480" t="str">
            <v>50-100000152</v>
          </cell>
          <cell r="B2480" t="str">
            <v>Chive Oil</v>
          </cell>
          <cell r="C2480" t="str">
            <v>LT</v>
          </cell>
          <cell r="D2480">
            <v>7.5109500000000002</v>
          </cell>
        </row>
        <row r="2481">
          <cell r="A2481" t="str">
            <v>50-100000153</v>
          </cell>
          <cell r="B2481" t="str">
            <v>Sugar-Free Strawberry Sauce</v>
          </cell>
          <cell r="C2481" t="str">
            <v>LT</v>
          </cell>
          <cell r="D2481">
            <v>2.5768249999999999</v>
          </cell>
        </row>
        <row r="2482">
          <cell r="A2482" t="str">
            <v>50-100000154</v>
          </cell>
          <cell r="B2482" t="str">
            <v>Truffled Mashed Potatoes</v>
          </cell>
          <cell r="C2482" t="str">
            <v>KG</v>
          </cell>
          <cell r="D2482">
            <v>6.5107916666666661</v>
          </cell>
        </row>
        <row r="2483">
          <cell r="A2483" t="str">
            <v>50-100000156</v>
          </cell>
          <cell r="B2483" t="str">
            <v>Marinated Black Olives in Orange</v>
          </cell>
          <cell r="C2483" t="str">
            <v>SV</v>
          </cell>
          <cell r="D2483">
            <v>0.87581743243243237</v>
          </cell>
        </row>
        <row r="2484">
          <cell r="A2484" t="str">
            <v>50-100000157</v>
          </cell>
          <cell r="B2484" t="str">
            <v>Roasted Garlic Puree</v>
          </cell>
          <cell r="C2484" t="str">
            <v>KG</v>
          </cell>
          <cell r="D2484">
            <v>6.49</v>
          </cell>
        </row>
        <row r="2485">
          <cell r="A2485" t="str">
            <v>50-100000158</v>
          </cell>
          <cell r="B2485" t="str">
            <v>Artichoke Compound</v>
          </cell>
          <cell r="C2485" t="str">
            <v>KG</v>
          </cell>
          <cell r="D2485">
            <v>6.185244785696792</v>
          </cell>
        </row>
        <row r="2486">
          <cell r="A2486" t="str">
            <v>50-100000159</v>
          </cell>
          <cell r="B2486" t="str">
            <v>Old Bay Seasoning Mix</v>
          </cell>
          <cell r="C2486" t="str">
            <v>KG</v>
          </cell>
          <cell r="D2486">
            <v>1.0044849999999999E-2</v>
          </cell>
        </row>
        <row r="2487">
          <cell r="A2487" t="str">
            <v>50-100000161</v>
          </cell>
          <cell r="B2487" t="str">
            <v>Provencale Tomato</v>
          </cell>
          <cell r="C2487" t="str">
            <v>SV</v>
          </cell>
          <cell r="D2487">
            <v>0.22266425675675677</v>
          </cell>
        </row>
        <row r="2488">
          <cell r="A2488" t="str">
            <v>50-100000162</v>
          </cell>
          <cell r="B2488" t="str">
            <v>Almond Croquette Potatoes</v>
          </cell>
          <cell r="C2488" t="str">
            <v>SV</v>
          </cell>
          <cell r="D2488">
            <v>0.37410033333333337</v>
          </cell>
        </row>
        <row r="2489">
          <cell r="A2489" t="str">
            <v>50-100000163</v>
          </cell>
          <cell r="B2489" t="str">
            <v>Duck Stock</v>
          </cell>
          <cell r="C2489" t="str">
            <v>LT</v>
          </cell>
          <cell r="D2489">
            <v>0.28322984468007889</v>
          </cell>
        </row>
        <row r="2490">
          <cell r="A2490" t="str">
            <v>50-100000164</v>
          </cell>
          <cell r="B2490" t="str">
            <v>Potato Cakes (Macaire)</v>
          </cell>
          <cell r="C2490" t="str">
            <v>KG</v>
          </cell>
          <cell r="D2490">
            <v>0.93259833333333353</v>
          </cell>
        </row>
        <row r="2491">
          <cell r="A2491" t="str">
            <v>50-100000165</v>
          </cell>
          <cell r="B2491" t="str">
            <v>Sachet d'Epices</v>
          </cell>
          <cell r="C2491" t="str">
            <v>EA</v>
          </cell>
          <cell r="D2491">
            <v>1.3192600000000003</v>
          </cell>
        </row>
        <row r="2492">
          <cell r="A2492" t="str">
            <v>50-100000166</v>
          </cell>
          <cell r="B2492" t="str">
            <v>Pate a Choux Dough</v>
          </cell>
          <cell r="C2492" t="str">
            <v>KG</v>
          </cell>
          <cell r="D2492">
            <v>2.7634777777777777</v>
          </cell>
        </row>
        <row r="2493">
          <cell r="A2493" t="str">
            <v>50-100000167</v>
          </cell>
          <cell r="B2493" t="str">
            <v>Pilaf Rice</v>
          </cell>
          <cell r="C2493" t="str">
            <v>KG</v>
          </cell>
          <cell r="D2493">
            <v>0.7151184509572881</v>
          </cell>
        </row>
        <row r="2494">
          <cell r="A2494" t="str">
            <v>50-100000168</v>
          </cell>
          <cell r="B2494" t="str">
            <v>Curry Sauce</v>
          </cell>
          <cell r="C2494" t="str">
            <v>LT</v>
          </cell>
          <cell r="D2494">
            <v>1.8558939380659143</v>
          </cell>
        </row>
        <row r="2495">
          <cell r="A2495" t="str">
            <v>50-100000171</v>
          </cell>
          <cell r="B2495" t="str">
            <v>Mushroom Gravy</v>
          </cell>
          <cell r="C2495" t="str">
            <v>LT</v>
          </cell>
          <cell r="D2495">
            <v>2.9464815457733247</v>
          </cell>
        </row>
        <row r="2496">
          <cell r="A2496" t="str">
            <v>50-100000176</v>
          </cell>
          <cell r="B2496" t="str">
            <v>Pie Dough, Basic</v>
          </cell>
          <cell r="C2496" t="str">
            <v>KG</v>
          </cell>
          <cell r="D2496">
            <v>0.94893160664911658</v>
          </cell>
        </row>
        <row r="2497">
          <cell r="A2497" t="str">
            <v>50-100000178</v>
          </cell>
          <cell r="B2497" t="str">
            <v>Cihimichurri Sauce</v>
          </cell>
          <cell r="C2497" t="str">
            <v>KG</v>
          </cell>
          <cell r="D2497">
            <v>5.0176407399205436</v>
          </cell>
        </row>
        <row r="2498">
          <cell r="A2498" t="str">
            <v>50-100000179</v>
          </cell>
          <cell r="B2498" t="str">
            <v>Turned Cararots</v>
          </cell>
          <cell r="C2498" t="str">
            <v>KG</v>
          </cell>
          <cell r="D2498">
            <v>1.258</v>
          </cell>
        </row>
        <row r="2499">
          <cell r="A2499" t="str">
            <v>50-100000180</v>
          </cell>
          <cell r="B2499" t="str">
            <v>Sugar Free Raspberry Sauce</v>
          </cell>
          <cell r="C2499" t="str">
            <v>LT</v>
          </cell>
          <cell r="D2499">
            <v>5.6186249999999998</v>
          </cell>
        </row>
        <row r="2500">
          <cell r="A2500" t="str">
            <v>50-100000181</v>
          </cell>
          <cell r="B2500" t="str">
            <v>Sugar Free Mango Sauce</v>
          </cell>
          <cell r="C2500" t="str">
            <v>LT</v>
          </cell>
          <cell r="D2500">
            <v>9.4568166666666684</v>
          </cell>
        </row>
        <row r="2501">
          <cell r="A2501" t="str">
            <v>50-100000183</v>
          </cell>
          <cell r="B2501" t="str">
            <v>Yogurt Raita</v>
          </cell>
          <cell r="C2501" t="str">
            <v>KG</v>
          </cell>
          <cell r="D2501">
            <v>1.9839749999999998</v>
          </cell>
        </row>
        <row r="2502">
          <cell r="A2502" t="str">
            <v>50-100000185</v>
          </cell>
          <cell r="B2502" t="str">
            <v>Clove-Scented Basmati Rice</v>
          </cell>
          <cell r="C2502" t="str">
            <v>KG</v>
          </cell>
          <cell r="D2502">
            <v>2.0081321411487458</v>
          </cell>
        </row>
        <row r="2503">
          <cell r="A2503" t="str">
            <v>50-100000186</v>
          </cell>
          <cell r="B2503" t="str">
            <v>Polenta Cakes</v>
          </cell>
          <cell r="C2503" t="str">
            <v>EA</v>
          </cell>
          <cell r="D2503">
            <v>0.15120010681055912</v>
          </cell>
        </row>
        <row r="2504">
          <cell r="A2504" t="str">
            <v>50-100000187</v>
          </cell>
          <cell r="B2504" t="str">
            <v>Blueberry Sauce</v>
          </cell>
          <cell r="C2504" t="str">
            <v>LT</v>
          </cell>
          <cell r="D2504">
            <v>4.8858000000000006</v>
          </cell>
        </row>
        <row r="2505">
          <cell r="A2505" t="str">
            <v>50-100000188</v>
          </cell>
          <cell r="B2505" t="str">
            <v>Yorkshire Pudding</v>
          </cell>
          <cell r="C2505" t="str">
            <v>EA</v>
          </cell>
          <cell r="D2505">
            <v>0.11098395833333334</v>
          </cell>
        </row>
        <row r="2506">
          <cell r="A2506" t="str">
            <v>50-100000189</v>
          </cell>
          <cell r="B2506" t="str">
            <v>Glazed Carrots</v>
          </cell>
          <cell r="C2506" t="str">
            <v>KG</v>
          </cell>
          <cell r="D2506">
            <v>1.1779899999999999</v>
          </cell>
        </row>
        <row r="2507">
          <cell r="A2507" t="str">
            <v>50-100000190</v>
          </cell>
          <cell r="B2507" t="str">
            <v>Roasted Potatoes</v>
          </cell>
          <cell r="C2507" t="str">
            <v>KG</v>
          </cell>
          <cell r="D2507">
            <v>1.3340399999999999</v>
          </cell>
        </row>
        <row r="2508">
          <cell r="A2508" t="str">
            <v>50-100000191</v>
          </cell>
          <cell r="B2508" t="str">
            <v>Arugula Puree</v>
          </cell>
          <cell r="C2508" t="str">
            <v>LT</v>
          </cell>
          <cell r="D2508">
            <v>11.891750000000002</v>
          </cell>
        </row>
        <row r="2509">
          <cell r="A2509" t="str">
            <v>50-100000193</v>
          </cell>
          <cell r="B2509" t="str">
            <v>Tomato Oil</v>
          </cell>
          <cell r="C2509" t="str">
            <v>LT</v>
          </cell>
          <cell r="D2509">
            <v>5.1738827885027892</v>
          </cell>
        </row>
        <row r="2510">
          <cell r="A2510" t="str">
            <v>50-100000195</v>
          </cell>
          <cell r="B2510" t="str">
            <v>Maltaise Orange Hollandaise Sauce</v>
          </cell>
          <cell r="C2510" t="str">
            <v>LT</v>
          </cell>
          <cell r="D2510">
            <v>6.5040674999999997</v>
          </cell>
        </row>
        <row r="2511">
          <cell r="A2511" t="str">
            <v>50-100000196</v>
          </cell>
          <cell r="B2511" t="str">
            <v>Special Fried Rice</v>
          </cell>
          <cell r="C2511" t="str">
            <v>KG</v>
          </cell>
          <cell r="D2511">
            <v>2.080271080765034</v>
          </cell>
        </row>
        <row r="2512">
          <cell r="A2512" t="str">
            <v>50-100000197</v>
          </cell>
          <cell r="B2512" t="str">
            <v>Garlic Mashed Potatoes</v>
          </cell>
          <cell r="C2512" t="str">
            <v>KG</v>
          </cell>
          <cell r="D2512">
            <v>1.4610866666666666</v>
          </cell>
        </row>
        <row r="2513">
          <cell r="A2513" t="str">
            <v>50-100000198</v>
          </cell>
          <cell r="B2513" t="str">
            <v>Mascotte Potatoes</v>
          </cell>
          <cell r="C2513" t="str">
            <v>KG</v>
          </cell>
          <cell r="D2513">
            <v>1.0659400000000001</v>
          </cell>
        </row>
        <row r="2514">
          <cell r="A2514" t="str">
            <v>50-100000201</v>
          </cell>
          <cell r="B2514" t="str">
            <v>Caribbean Spiced Black Beans</v>
          </cell>
          <cell r="C2514" t="str">
            <v>KG</v>
          </cell>
          <cell r="D2514">
            <v>1.376687837837838</v>
          </cell>
        </row>
        <row r="2515">
          <cell r="A2515" t="str">
            <v>50-100000202</v>
          </cell>
          <cell r="B2515" t="str">
            <v>Guacamole</v>
          </cell>
          <cell r="C2515" t="str">
            <v>KG</v>
          </cell>
          <cell r="D2515">
            <v>5.9859550000000006</v>
          </cell>
        </row>
        <row r="2516">
          <cell r="A2516" t="str">
            <v>50-100000203</v>
          </cell>
          <cell r="B2516" t="str">
            <v>Tomato Salsa</v>
          </cell>
          <cell r="C2516" t="str">
            <v>KG</v>
          </cell>
          <cell r="D2516">
            <v>1.5406500000000001</v>
          </cell>
        </row>
        <row r="2517">
          <cell r="A2517" t="str">
            <v>50-100000204</v>
          </cell>
          <cell r="B2517" t="str">
            <v>Strawberry Sauce</v>
          </cell>
          <cell r="C2517" t="str">
            <v>LT</v>
          </cell>
          <cell r="D2517">
            <v>2.4457999999999998</v>
          </cell>
        </row>
        <row r="2518">
          <cell r="A2518" t="str">
            <v>50-100000205</v>
          </cell>
          <cell r="B2518" t="str">
            <v>Red Onion Compote</v>
          </cell>
          <cell r="C2518" t="str">
            <v>KG</v>
          </cell>
          <cell r="D2518">
            <v>1.7219563363363364</v>
          </cell>
        </row>
        <row r="2519">
          <cell r="A2519" t="str">
            <v>50-100000206</v>
          </cell>
          <cell r="B2519" t="str">
            <v>Shallot Vinaigrette</v>
          </cell>
          <cell r="C2519" t="str">
            <v>LT</v>
          </cell>
          <cell r="D2519">
            <v>4.7730000000000006</v>
          </cell>
        </row>
        <row r="2520">
          <cell r="A2520" t="str">
            <v>50-100000207</v>
          </cell>
          <cell r="B2520" t="str">
            <v>Eggplant &amp; Zucchini Ratatouille</v>
          </cell>
          <cell r="C2520" t="str">
            <v>KG</v>
          </cell>
          <cell r="D2520">
            <v>2.1317826174388674</v>
          </cell>
        </row>
        <row r="2521">
          <cell r="A2521" t="str">
            <v>50-100000208</v>
          </cell>
          <cell r="B2521" t="str">
            <v>Mushroom Stock</v>
          </cell>
          <cell r="C2521" t="str">
            <v>LT</v>
          </cell>
          <cell r="D2521">
            <v>1.5592133333333333</v>
          </cell>
        </row>
        <row r="2522">
          <cell r="A2522" t="str">
            <v>50-100000209</v>
          </cell>
          <cell r="B2522" t="str">
            <v>Shortbread Cookies</v>
          </cell>
          <cell r="C2522" t="str">
            <v>EA</v>
          </cell>
          <cell r="D2522">
            <v>6.95905E-2</v>
          </cell>
        </row>
        <row r="2523">
          <cell r="A2523" t="str">
            <v>50-100000210</v>
          </cell>
          <cell r="B2523" t="str">
            <v>Garlic Confit</v>
          </cell>
          <cell r="C2523" t="str">
            <v>KG</v>
          </cell>
          <cell r="D2523">
            <v>7.4611178378378371</v>
          </cell>
        </row>
        <row r="2524">
          <cell r="A2524" t="str">
            <v>50-100000211</v>
          </cell>
          <cell r="B2524" t="str">
            <v>French Bean &amp; Bacon Bundles</v>
          </cell>
          <cell r="C2524" t="str">
            <v>EA</v>
          </cell>
          <cell r="D2524">
            <v>0.31237000000000004</v>
          </cell>
        </row>
        <row r="2525">
          <cell r="A2525" t="str">
            <v>50-100000212</v>
          </cell>
          <cell r="B2525" t="str">
            <v>Spinach Flan</v>
          </cell>
          <cell r="C2525" t="str">
            <v>EA</v>
          </cell>
          <cell r="D2525">
            <v>0.46992614999999999</v>
          </cell>
        </row>
        <row r="2526">
          <cell r="A2526" t="str">
            <v>50-100000213</v>
          </cell>
          <cell r="B2526" t="str">
            <v>Duchesse Potatoes</v>
          </cell>
          <cell r="C2526" t="str">
            <v>KG</v>
          </cell>
          <cell r="D2526">
            <v>1.1679433333333331</v>
          </cell>
        </row>
        <row r="2527">
          <cell r="A2527" t="str">
            <v>50-100000214</v>
          </cell>
          <cell r="B2527" t="str">
            <v>Crepes</v>
          </cell>
          <cell r="C2527" t="str">
            <v>EA</v>
          </cell>
          <cell r="D2527">
            <v>0.14183333333333337</v>
          </cell>
        </row>
        <row r="2528">
          <cell r="A2528" t="str">
            <v>50-100000216</v>
          </cell>
          <cell r="B2528" t="str">
            <v>Spicy Tomato Sauce</v>
          </cell>
          <cell r="C2528" t="str">
            <v>LT</v>
          </cell>
          <cell r="D2528">
            <v>3.0079045588235296</v>
          </cell>
        </row>
        <row r="2529">
          <cell r="A2529" t="str">
            <v>50-100000221</v>
          </cell>
          <cell r="B2529" t="str">
            <v>Citrus Vinaigrette</v>
          </cell>
          <cell r="C2529" t="str">
            <v>LT</v>
          </cell>
          <cell r="D2529">
            <v>3.6002888888888891</v>
          </cell>
        </row>
        <row r="2530">
          <cell r="A2530" t="str">
            <v>50-100000224</v>
          </cell>
          <cell r="B2530" t="str">
            <v>Red Chili Sauce for Tempura</v>
          </cell>
          <cell r="C2530" t="str">
            <v>LT</v>
          </cell>
          <cell r="D2530">
            <v>2.8258300348444636</v>
          </cell>
        </row>
        <row r="2531">
          <cell r="A2531" t="str">
            <v>50-100000225</v>
          </cell>
          <cell r="B2531" t="str">
            <v>Chocolate Madeleines</v>
          </cell>
          <cell r="C2531" t="str">
            <v>EA</v>
          </cell>
          <cell r="D2531">
            <v>7.5208199999999989E-2</v>
          </cell>
        </row>
        <row r="2532">
          <cell r="A2532" t="str">
            <v>50-100000227</v>
          </cell>
          <cell r="B2532" t="str">
            <v>Benny Potatoes</v>
          </cell>
          <cell r="C2532" t="str">
            <v>KG</v>
          </cell>
          <cell r="D2532">
            <v>5.9789477272727254</v>
          </cell>
        </row>
        <row r="2533">
          <cell r="A2533" t="str">
            <v>50-100000231</v>
          </cell>
          <cell r="B2533" t="str">
            <v>Ginger-Lime Beurre Blanc</v>
          </cell>
          <cell r="C2533" t="str">
            <v>LT</v>
          </cell>
          <cell r="D2533">
            <v>3.9690799999999999</v>
          </cell>
        </row>
        <row r="2534">
          <cell r="A2534" t="str">
            <v>50-100000232</v>
          </cell>
          <cell r="B2534" t="str">
            <v>BBQ Sauce</v>
          </cell>
          <cell r="C2534" t="str">
            <v>LT</v>
          </cell>
          <cell r="D2534">
            <v>2.8580526575673866</v>
          </cell>
        </row>
        <row r="2535">
          <cell r="A2535" t="str">
            <v>50-100000233</v>
          </cell>
          <cell r="B2535" t="str">
            <v>Tobacco Onion Rings</v>
          </cell>
          <cell r="C2535" t="str">
            <v>KG</v>
          </cell>
          <cell r="D2535">
            <v>1.8007799999999996</v>
          </cell>
        </row>
        <row r="2536">
          <cell r="A2536" t="str">
            <v>50-100000235</v>
          </cell>
          <cell r="B2536" t="str">
            <v>SF Vanilla Anglaise</v>
          </cell>
          <cell r="C2536" t="str">
            <v>LT</v>
          </cell>
          <cell r="D2536">
            <v>3.8899900000000001</v>
          </cell>
        </row>
        <row r="2537">
          <cell r="A2537" t="str">
            <v>50-100000235</v>
          </cell>
          <cell r="B2537" t="str">
            <v>Almond Florentine</v>
          </cell>
          <cell r="C2537" t="str">
            <v>KG</v>
          </cell>
          <cell r="D2537">
            <v>7.0072727272727269</v>
          </cell>
        </row>
        <row r="2538">
          <cell r="A2538" t="str">
            <v>50-100000237</v>
          </cell>
          <cell r="B2538" t="str">
            <v>Newburg Sauce</v>
          </cell>
          <cell r="C2538" t="str">
            <v>LT</v>
          </cell>
          <cell r="D2538">
            <v>5.700375868732424</v>
          </cell>
        </row>
        <row r="2539">
          <cell r="A2539" t="str">
            <v>50-100000238</v>
          </cell>
          <cell r="B2539" t="str">
            <v>Tahini Dressing</v>
          </cell>
          <cell r="C2539" t="str">
            <v>LT</v>
          </cell>
          <cell r="D2539">
            <v>4.1408085744301362</v>
          </cell>
        </row>
        <row r="2540">
          <cell r="A2540" t="str">
            <v>50-100000239</v>
          </cell>
          <cell r="B2540" t="str">
            <v>Sauce Verte</v>
          </cell>
          <cell r="C2540" t="str">
            <v>LT</v>
          </cell>
          <cell r="D2540">
            <v>3.010608</v>
          </cell>
        </row>
        <row r="2541">
          <cell r="A2541" t="str">
            <v>50-100000240</v>
          </cell>
          <cell r="B2541" t="str">
            <v>Tomato Fumet</v>
          </cell>
          <cell r="C2541" t="str">
            <v>LT</v>
          </cell>
          <cell r="D2541">
            <v>1.8215932119453317</v>
          </cell>
        </row>
        <row r="2542">
          <cell r="A2542" t="str">
            <v>50-100000243</v>
          </cell>
          <cell r="B2542" t="str">
            <v>Tandoori Marinade</v>
          </cell>
          <cell r="C2542" t="str">
            <v>KG</v>
          </cell>
          <cell r="D2542">
            <v>2.9686597862391446</v>
          </cell>
        </row>
        <row r="2543">
          <cell r="A2543" t="str">
            <v>50-100000244</v>
          </cell>
          <cell r="B2543" t="str">
            <v>Cream Potatoes</v>
          </cell>
          <cell r="C2543" t="str">
            <v>KG</v>
          </cell>
          <cell r="D2543">
            <v>1.1374600000000001</v>
          </cell>
        </row>
        <row r="2544">
          <cell r="A2544" t="str">
            <v>50-100000245</v>
          </cell>
          <cell r="B2544" t="str">
            <v>Beurre Blanc</v>
          </cell>
          <cell r="C2544" t="str">
            <v>LT</v>
          </cell>
          <cell r="D2544">
            <v>3.9950799999999997</v>
          </cell>
        </row>
        <row r="2545">
          <cell r="A2545" t="str">
            <v>50-100000248</v>
          </cell>
          <cell r="B2545" t="str">
            <v>Thai Hot &amp; Sour Sauce</v>
          </cell>
          <cell r="C2545" t="str">
            <v>LT</v>
          </cell>
          <cell r="D2545">
            <v>1.0888571428571427</v>
          </cell>
        </row>
        <row r="2546">
          <cell r="A2546" t="str">
            <v>50-100000249</v>
          </cell>
          <cell r="B2546" t="str">
            <v>Potato-Onion Cake</v>
          </cell>
          <cell r="C2546" t="str">
            <v>KG</v>
          </cell>
          <cell r="D2546">
            <v>1.3046000000000002</v>
          </cell>
        </row>
        <row r="2547">
          <cell r="A2547" t="str">
            <v>50-100000252</v>
          </cell>
          <cell r="B2547" t="str">
            <v>Bacon Lardons</v>
          </cell>
          <cell r="C2547" t="str">
            <v>KG</v>
          </cell>
          <cell r="D2547">
            <v>10.692000000000002</v>
          </cell>
        </row>
        <row r="2548">
          <cell r="A2548" t="str">
            <v>50-100000253</v>
          </cell>
          <cell r="B2548" t="str">
            <v>Parsley Tarragon Butter</v>
          </cell>
          <cell r="C2548" t="str">
            <v>KG</v>
          </cell>
          <cell r="D2548">
            <v>4.3879783783783779</v>
          </cell>
        </row>
        <row r="2549">
          <cell r="A2549" t="str">
            <v>50-100000254</v>
          </cell>
          <cell r="B2549" t="str">
            <v>Chili, Cilantro and Lime Butter Sauce</v>
          </cell>
          <cell r="C2549" t="str">
            <v>LT</v>
          </cell>
          <cell r="D2549">
            <v>4.1178299999999997</v>
          </cell>
        </row>
        <row r="2550">
          <cell r="A2550" t="str">
            <v>50-100000255</v>
          </cell>
          <cell r="B2550" t="str">
            <v>Hamburger Patties</v>
          </cell>
          <cell r="C2550" t="str">
            <v>KG</v>
          </cell>
          <cell r="D2550">
            <v>4.3509800000000007</v>
          </cell>
        </row>
        <row r="2551">
          <cell r="A2551" t="str">
            <v>50-100000256</v>
          </cell>
          <cell r="B2551" t="str">
            <v>Croquette Potatoes</v>
          </cell>
          <cell r="C2551" t="str">
            <v>SV</v>
          </cell>
          <cell r="D2551">
            <v>0.27744033333333334</v>
          </cell>
        </row>
        <row r="2552">
          <cell r="A2552" t="str">
            <v>50-100000257</v>
          </cell>
          <cell r="B2552" t="str">
            <v>Café de Paris Butter</v>
          </cell>
          <cell r="C2552" t="str">
            <v>KG</v>
          </cell>
          <cell r="D2552">
            <v>4.5127074157490821</v>
          </cell>
        </row>
        <row r="2553">
          <cell r="A2553" t="str">
            <v>50-100000258</v>
          </cell>
          <cell r="B2553" t="str">
            <v>Turkey Jus</v>
          </cell>
          <cell r="C2553" t="str">
            <v>LT</v>
          </cell>
          <cell r="D2553">
            <v>0.83718695908770624</v>
          </cell>
        </row>
        <row r="2554">
          <cell r="A2554" t="str">
            <v>50-100000259</v>
          </cell>
          <cell r="B2554" t="str">
            <v>Apple Raisin Stuffing</v>
          </cell>
          <cell r="C2554" t="str">
            <v>KG</v>
          </cell>
          <cell r="D2554">
            <v>2.9392000000000005</v>
          </cell>
        </row>
        <row r="2555">
          <cell r="A2555" t="str">
            <v>50-100000260</v>
          </cell>
          <cell r="B2555" t="str">
            <v>Coleslaw</v>
          </cell>
          <cell r="C2555" t="str">
            <v>SV</v>
          </cell>
          <cell r="D2555">
            <v>0.122906</v>
          </cell>
        </row>
        <row r="2556">
          <cell r="A2556" t="str">
            <v>50-100000261</v>
          </cell>
          <cell r="B2556" t="str">
            <v>Cranberry Relish</v>
          </cell>
          <cell r="C2556" t="str">
            <v>KG</v>
          </cell>
          <cell r="D2556">
            <v>4.0636666666666663</v>
          </cell>
        </row>
        <row r="2557">
          <cell r="A2557" t="str">
            <v>50-100000262</v>
          </cell>
          <cell r="B2557" t="str">
            <v>Corn Bread</v>
          </cell>
          <cell r="C2557" t="str">
            <v>SV</v>
          </cell>
          <cell r="D2557">
            <v>3.0276000000000004E-2</v>
          </cell>
        </row>
        <row r="2558">
          <cell r="A2558" t="str">
            <v>50-100000263</v>
          </cell>
          <cell r="B2558" t="str">
            <v>Basmati Rice</v>
          </cell>
          <cell r="C2558" t="str">
            <v>KG</v>
          </cell>
          <cell r="D2558">
            <v>0.16385000000000002</v>
          </cell>
        </row>
        <row r="2559">
          <cell r="A2559" t="str">
            <v>50-100000344</v>
          </cell>
          <cell r="B2559" t="str">
            <v>Beef Broth</v>
          </cell>
          <cell r="C2559" t="str">
            <v>LT</v>
          </cell>
          <cell r="D2559">
            <v>3.4133566666666666</v>
          </cell>
        </row>
        <row r="2560">
          <cell r="A2560" t="str">
            <v>50-100000345</v>
          </cell>
          <cell r="B2560" t="str">
            <v>Beef Jus</v>
          </cell>
          <cell r="C2560" t="str">
            <v>LT</v>
          </cell>
          <cell r="D2560">
            <v>1.6170983375803611</v>
          </cell>
        </row>
        <row r="2561">
          <cell r="A2561" t="str">
            <v>50-100000346</v>
          </cell>
          <cell r="B2561" t="str">
            <v>Capon Broth</v>
          </cell>
          <cell r="C2561" t="str">
            <v>LT</v>
          </cell>
          <cell r="D2561">
            <v>0.68213679999999999</v>
          </cell>
        </row>
        <row r="2562">
          <cell r="A2562" t="str">
            <v>50-100000348</v>
          </cell>
          <cell r="B2562" t="str">
            <v>Brioche Bread</v>
          </cell>
          <cell r="C2562" t="str">
            <v>KG</v>
          </cell>
          <cell r="D2562">
            <v>1.498183572216097</v>
          </cell>
        </row>
        <row r="2563">
          <cell r="A2563" t="str">
            <v>50-100000349</v>
          </cell>
          <cell r="B2563" t="str">
            <v>Pumpkin Quenelles</v>
          </cell>
          <cell r="C2563" t="str">
            <v>KG</v>
          </cell>
          <cell r="D2563">
            <v>1.5013574042792794</v>
          </cell>
        </row>
        <row r="2564">
          <cell r="A2564" t="str">
            <v>50-100000353</v>
          </cell>
          <cell r="B2564" t="str">
            <v>Marinara Sauce</v>
          </cell>
          <cell r="C2564" t="str">
            <v>SV</v>
          </cell>
          <cell r="D2564">
            <v>0.13963159999999999</v>
          </cell>
        </row>
        <row r="2565">
          <cell r="A2565" t="str">
            <v>50-100000500</v>
          </cell>
          <cell r="B2565" t="str">
            <v>Lemon Mustard Dill Vinaigrette</v>
          </cell>
          <cell r="C2565" t="str">
            <v>LT</v>
          </cell>
          <cell r="D2565">
            <v>5.2427856249999998</v>
          </cell>
        </row>
        <row r="2566">
          <cell r="A2566" t="str">
            <v>50-100000501</v>
          </cell>
          <cell r="B2566" t="str">
            <v>Cucumber Tartar</v>
          </cell>
          <cell r="C2566" t="str">
            <v>SV</v>
          </cell>
          <cell r="D2566">
            <v>0.32369999999999999</v>
          </cell>
        </row>
        <row r="2567">
          <cell r="A2567" t="str">
            <v>50-100000504</v>
          </cell>
          <cell r="B2567" t="str">
            <v>Egg Salad</v>
          </cell>
          <cell r="C2567" t="str">
            <v>SV</v>
          </cell>
          <cell r="D2567">
            <v>0.18001459635416667</v>
          </cell>
        </row>
        <row r="2568">
          <cell r="A2568" t="str">
            <v>50-100000505</v>
          </cell>
          <cell r="B2568" t="str">
            <v>Honey Mustard Sweet Sauce</v>
          </cell>
          <cell r="C2568" t="str">
            <v>LT</v>
          </cell>
          <cell r="D2568">
            <v>5.1647281249999999</v>
          </cell>
        </row>
        <row r="2569">
          <cell r="A2569" t="str">
            <v>50-100000506</v>
          </cell>
          <cell r="B2569" t="str">
            <v>Pheasant Stock</v>
          </cell>
          <cell r="C2569" t="str">
            <v>LT</v>
          </cell>
          <cell r="D2569">
            <v>0.18016267643593198</v>
          </cell>
        </row>
        <row r="2570">
          <cell r="A2570" t="str">
            <v>50-100000507</v>
          </cell>
          <cell r="B2570" t="str">
            <v>White Wine Cream Sauce</v>
          </cell>
          <cell r="C2570" t="str">
            <v>LT</v>
          </cell>
          <cell r="D2570">
            <v>1.2249574999999999</v>
          </cell>
        </row>
        <row r="2571">
          <cell r="A2571" t="str">
            <v>50-100000508</v>
          </cell>
          <cell r="B2571" t="str">
            <v>Puff Pastry Fleuron Crescents</v>
          </cell>
          <cell r="C2571" t="str">
            <v>EA</v>
          </cell>
          <cell r="D2571">
            <v>9.2019133333333322E-2</v>
          </cell>
        </row>
        <row r="2572">
          <cell r="A2572" t="str">
            <v>50-100000509</v>
          </cell>
          <cell r="B2572" t="str">
            <v>Veal Jus</v>
          </cell>
          <cell r="C2572" t="str">
            <v>LT</v>
          </cell>
          <cell r="D2572">
            <v>1.4990171483911721</v>
          </cell>
        </row>
        <row r="2573">
          <cell r="A2573" t="str">
            <v>50-100000510</v>
          </cell>
          <cell r="B2573" t="str">
            <v>Chocolate Brownies</v>
          </cell>
          <cell r="C2573" t="str">
            <v>EA</v>
          </cell>
          <cell r="D2573">
            <v>0.40052251999999994</v>
          </cell>
        </row>
        <row r="2574">
          <cell r="A2574" t="str">
            <v>50-100000511</v>
          </cell>
          <cell r="B2574" t="str">
            <v>Chocolate Ganache</v>
          </cell>
          <cell r="C2574" t="str">
            <v>LT</v>
          </cell>
          <cell r="D2574">
            <v>3.9828448202959827</v>
          </cell>
        </row>
        <row r="2575">
          <cell r="A2575" t="str">
            <v>50-100000512</v>
          </cell>
          <cell r="B2575" t="str">
            <v xml:space="preserve">Makahani Sauce </v>
          </cell>
          <cell r="C2575" t="str">
            <v>KG</v>
          </cell>
          <cell r="D2575">
            <v>0.89905273368430083</v>
          </cell>
        </row>
        <row r="2576">
          <cell r="A2576" t="str">
            <v>50-100000513</v>
          </cell>
          <cell r="B2576" t="str">
            <v>Butter Cream</v>
          </cell>
          <cell r="C2576" t="str">
            <v>KG</v>
          </cell>
          <cell r="D2576">
            <v>2.9000185122093378E-2</v>
          </cell>
        </row>
        <row r="2577">
          <cell r="A2577" t="str">
            <v>50-100000514</v>
          </cell>
          <cell r="B2577" t="str">
            <v>Crab Stock</v>
          </cell>
          <cell r="C2577" t="str">
            <v>LT</v>
          </cell>
          <cell r="D2577">
            <v>5.1400080104258778</v>
          </cell>
        </row>
        <row r="2578">
          <cell r="A2578" t="str">
            <v>50-100000515</v>
          </cell>
          <cell r="B2578" t="str">
            <v>Saffron Consomme</v>
          </cell>
          <cell r="C2578" t="str">
            <v>LT</v>
          </cell>
          <cell r="D2578">
            <v>2.3094993748634782</v>
          </cell>
        </row>
        <row r="2579">
          <cell r="A2579" t="str">
            <v>50-100000516</v>
          </cell>
          <cell r="B2579" t="str">
            <v>Potato Gratin</v>
          </cell>
          <cell r="C2579" t="str">
            <v>SV</v>
          </cell>
          <cell r="D2579">
            <v>0.25049013563656158</v>
          </cell>
        </row>
        <row r="2580">
          <cell r="A2580" t="str">
            <v>50-100000517</v>
          </cell>
          <cell r="B2580" t="str">
            <v>Vichy Carrots</v>
          </cell>
          <cell r="C2580" t="str">
            <v>SV</v>
          </cell>
          <cell r="D2580">
            <v>8.5474003302221727E-2</v>
          </cell>
        </row>
        <row r="2581">
          <cell r="A2581" t="str">
            <v>50-100000518</v>
          </cell>
          <cell r="B2581" t="str">
            <v>Country Chicken Gravy</v>
          </cell>
          <cell r="C2581" t="str">
            <v>LT</v>
          </cell>
          <cell r="D2581">
            <v>0</v>
          </cell>
        </row>
        <row r="2582">
          <cell r="A2582" t="str">
            <v>50-100000519</v>
          </cell>
          <cell r="B2582" t="str">
            <v>Lamb Stock</v>
          </cell>
          <cell r="C2582" t="str">
            <v>LT</v>
          </cell>
          <cell r="D2582">
            <v>1.706073399358093</v>
          </cell>
        </row>
        <row r="2583">
          <cell r="A2583" t="str">
            <v>50-100000520</v>
          </cell>
          <cell r="B2583" t="str">
            <v>_Barramundi fillets 6oz 170g--SR-TK</v>
          </cell>
          <cell r="C2583" t="str">
            <v>EA</v>
          </cell>
          <cell r="D2583">
            <v>2.98</v>
          </cell>
        </row>
        <row r="2584">
          <cell r="A2584" t="str">
            <v>50-100000521</v>
          </cell>
          <cell r="B2584" t="str">
            <v>_Basa Filets 6oz 170g--SR-TK</v>
          </cell>
          <cell r="C2584" t="str">
            <v>EA</v>
          </cell>
          <cell r="D2584">
            <v>0.87</v>
          </cell>
        </row>
        <row r="2585">
          <cell r="A2585" t="str">
            <v>50-100000522</v>
          </cell>
          <cell r="B2585" t="str">
            <v>_Beef Chop Sterling 12oz 341g--SR-TK</v>
          </cell>
          <cell r="C2585" t="str">
            <v>EA</v>
          </cell>
          <cell r="D2585">
            <v>6.14</v>
          </cell>
        </row>
        <row r="2586">
          <cell r="A2586" t="str">
            <v>50-100000523</v>
          </cell>
          <cell r="B2586" t="str">
            <v>_Beef Tenderloin for Roast 5.3oz 150g--SR-TK</v>
          </cell>
          <cell r="C2586" t="str">
            <v>EA</v>
          </cell>
          <cell r="D2586">
            <v>3.32</v>
          </cell>
        </row>
        <row r="2587">
          <cell r="A2587" t="str">
            <v>50-100000524</v>
          </cell>
          <cell r="B2587" t="str">
            <v>_Beef Kansas Bone In Strip Sterling 16oz 455g--SR-TK</v>
          </cell>
          <cell r="C2587" t="str">
            <v>EA</v>
          </cell>
          <cell r="D2587">
            <v>7.19</v>
          </cell>
        </row>
        <row r="2588">
          <cell r="A2588" t="str">
            <v>50-100000525</v>
          </cell>
          <cell r="B2588" t="str">
            <v>_Beef NY Striploin Steaks 10oz 284g--SR-TK</v>
          </cell>
          <cell r="C2588" t="str">
            <v>EA</v>
          </cell>
          <cell r="D2588">
            <v>4.03</v>
          </cell>
        </row>
        <row r="2589">
          <cell r="A2589" t="str">
            <v>50-100000526</v>
          </cell>
          <cell r="B2589" t="str">
            <v>_Beef Ribeye Roast 8.4oz 240g--SR-TK</v>
          </cell>
          <cell r="C2589" t="str">
            <v>EA</v>
          </cell>
          <cell r="D2589">
            <v>3.63</v>
          </cell>
        </row>
        <row r="2590">
          <cell r="A2590" t="str">
            <v>50-100000527</v>
          </cell>
          <cell r="B2590" t="str">
            <v>_Beef Short Ribs 8oz 227g--SR-TK</v>
          </cell>
          <cell r="C2590" t="str">
            <v>EA</v>
          </cell>
          <cell r="D2590">
            <v>2.37</v>
          </cell>
        </row>
        <row r="2591">
          <cell r="A2591" t="str">
            <v>50-100000528</v>
          </cell>
          <cell r="B2591" t="str">
            <v>_Beef Shoulder Filet (3x5 lb rolls) 170g--SR-TK</v>
          </cell>
          <cell r="C2591" t="str">
            <v>EA</v>
          </cell>
          <cell r="D2591">
            <v>1.79</v>
          </cell>
        </row>
        <row r="2592">
          <cell r="A2592" t="str">
            <v>50-100000529</v>
          </cell>
          <cell r="B2592" t="str">
            <v>_Beef Striploin Steak 8oz 227g--SR-TK</v>
          </cell>
          <cell r="C2592" t="str">
            <v>EA</v>
          </cell>
          <cell r="D2592">
            <v>3.74</v>
          </cell>
        </row>
        <row r="2593">
          <cell r="A2593" t="str">
            <v>50-100000530</v>
          </cell>
          <cell r="B2593" t="str">
            <v>_Beef Tenderloin Medallions 4oz 114g-SR--TK</v>
          </cell>
          <cell r="C2593" t="str">
            <v>EA</v>
          </cell>
          <cell r="D2593">
            <v>3.04</v>
          </cell>
        </row>
        <row r="2594">
          <cell r="A2594" t="str">
            <v>50-100000531</v>
          </cell>
          <cell r="B2594" t="str">
            <v>_Beef Tenderloin 5oz 141g--SR-TK</v>
          </cell>
          <cell r="C2594" t="str">
            <v>EA</v>
          </cell>
          <cell r="D2594">
            <v>3.73</v>
          </cell>
        </row>
        <row r="2595">
          <cell r="A2595" t="str">
            <v>50-100000532</v>
          </cell>
          <cell r="B2595" t="str">
            <v>_Beef Tenderloin 6oz 170g--SR-TK</v>
          </cell>
          <cell r="C2595" t="str">
            <v>EA</v>
          </cell>
          <cell r="D2595">
            <v>4.25</v>
          </cell>
        </row>
        <row r="2596">
          <cell r="A2596" t="str">
            <v>50-100000533</v>
          </cell>
          <cell r="B2596" t="str">
            <v>_Beef Tenderloin 8oz 227g--SR-TK</v>
          </cell>
          <cell r="C2596" t="str">
            <v>EA</v>
          </cell>
          <cell r="D2596">
            <v>4.8600000000000003</v>
          </cell>
        </row>
        <row r="2597">
          <cell r="A2597" t="str">
            <v>50-100000534</v>
          </cell>
          <cell r="B2597" t="str">
            <v>_Beef Top Sirloin Steaks 8oz 227g--SR-TK</v>
          </cell>
          <cell r="C2597" t="str">
            <v>EA</v>
          </cell>
          <cell r="D2597">
            <v>1.57</v>
          </cell>
        </row>
        <row r="2598">
          <cell r="A2598" t="str">
            <v>50-100000535</v>
          </cell>
          <cell r="B2598" t="str">
            <v>_Brazilian lobster tail 11oz 313g --SR-TK</v>
          </cell>
          <cell r="C2598" t="str">
            <v>EA</v>
          </cell>
          <cell r="D2598">
            <v>14.06</v>
          </cell>
        </row>
        <row r="2599">
          <cell r="A2599" t="str">
            <v>50-100000536</v>
          </cell>
          <cell r="B2599" t="str">
            <v>_Calamari Sliced 1.3oz 36g--SR-TK</v>
          </cell>
          <cell r="C2599" t="str">
            <v>EA</v>
          </cell>
          <cell r="D2599">
            <v>0.27</v>
          </cell>
        </row>
        <row r="2600">
          <cell r="A2600" t="str">
            <v>50-100000537</v>
          </cell>
          <cell r="B2600" t="str">
            <v>_Chicken Tender Trilogy 1.5oz 42g --SR-TK</v>
          </cell>
          <cell r="C2600" t="str">
            <v>EA</v>
          </cell>
          <cell r="D2600">
            <v>0.48</v>
          </cell>
        </row>
        <row r="2601">
          <cell r="A2601" t="str">
            <v>50-100000538</v>
          </cell>
          <cell r="B2601" t="str">
            <v>_Chilean Sea Bass Fillet 6oz 170g--SR-TK</v>
          </cell>
          <cell r="C2601" t="str">
            <v>EA</v>
          </cell>
          <cell r="D2601">
            <v>7.3</v>
          </cell>
        </row>
        <row r="2602">
          <cell r="A2602" t="str">
            <v>50-100000539</v>
          </cell>
          <cell r="B2602" t="str">
            <v>_Cod Filets 6oz 170g--SR-TK</v>
          </cell>
          <cell r="C2602" t="str">
            <v>EA</v>
          </cell>
          <cell r="D2602">
            <v>1.54</v>
          </cell>
        </row>
        <row r="2603">
          <cell r="A2603" t="str">
            <v>50-100000540</v>
          </cell>
          <cell r="B2603" t="str">
            <v>_Cornish Hens 11oz313g--SR-TK</v>
          </cell>
          <cell r="C2603" t="str">
            <v>EA</v>
          </cell>
          <cell r="D2603">
            <v>2.0499999999999998</v>
          </cell>
        </row>
        <row r="2604">
          <cell r="A2604" t="str">
            <v>50-100000541</v>
          </cell>
          <cell r="B2604" t="str">
            <v>_Crab Claw Meat 2oz 56g--SR-TK</v>
          </cell>
          <cell r="C2604" t="str">
            <v>EA</v>
          </cell>
          <cell r="D2604">
            <v>0.74</v>
          </cell>
        </row>
        <row r="2605">
          <cell r="A2605" t="str">
            <v>50-100000542</v>
          </cell>
          <cell r="B2605" t="str">
            <v>_Crawfish Tails 6oz 170g --SR-TK</v>
          </cell>
          <cell r="C2605" t="str">
            <v>EA</v>
          </cell>
          <cell r="D2605">
            <v>2.76</v>
          </cell>
        </row>
        <row r="2606">
          <cell r="A2606" t="str">
            <v>50-100000543</v>
          </cell>
          <cell r="B2606" t="str">
            <v>_Crawfish whole cooked 30g 1oz--SR-TK</v>
          </cell>
          <cell r="C2606" t="str">
            <v>EA</v>
          </cell>
          <cell r="D2606">
            <v>0.15</v>
          </cell>
        </row>
        <row r="2607">
          <cell r="A2607" t="str">
            <v>50-100000544</v>
          </cell>
          <cell r="B2607" t="str">
            <v>_Kingklip 6oz 170g--SR-TK</v>
          </cell>
          <cell r="C2607" t="str">
            <v>EA</v>
          </cell>
          <cell r="D2607">
            <v>1.81</v>
          </cell>
        </row>
        <row r="2608">
          <cell r="A2608" t="str">
            <v>50-100000545</v>
          </cell>
          <cell r="B2608" t="str">
            <v>_Kobe Beef Striploin Sterling 12oz 340g--SR-TK</v>
          </cell>
          <cell r="C2608" t="str">
            <v>EA</v>
          </cell>
          <cell r="D2608">
            <v>26.42</v>
          </cell>
        </row>
        <row r="2609">
          <cell r="A2609" t="str">
            <v>50-100000546</v>
          </cell>
          <cell r="B2609" t="str">
            <v>_Lamb Chops Double Cut Sterling 3.5oz 100g--SR-TK</v>
          </cell>
          <cell r="C2609" t="str">
            <v>EA</v>
          </cell>
          <cell r="D2609">
            <v>2.36</v>
          </cell>
        </row>
        <row r="2610">
          <cell r="A2610" t="str">
            <v>50-100000547</v>
          </cell>
          <cell r="B2610" t="str">
            <v>_Lamb Chops Trilogy 4.5oz 130g--SR-TK</v>
          </cell>
          <cell r="C2610" t="str">
            <v>EA</v>
          </cell>
          <cell r="D2610">
            <v>2.39</v>
          </cell>
        </row>
        <row r="2611">
          <cell r="A2611" t="str">
            <v>50-100000548</v>
          </cell>
          <cell r="B2611" t="str">
            <v>_Lamb Leg BnR 6.7oz 190g--SR-TK</v>
          </cell>
          <cell r="C2611" t="str">
            <v>EA</v>
          </cell>
          <cell r="D2611">
            <v>1.88</v>
          </cell>
        </row>
        <row r="2612">
          <cell r="A2612" t="str">
            <v>50-100000549</v>
          </cell>
          <cell r="B2612" t="str">
            <v>_Lamb Loin Eye Sterling 4oz 114g--SR-TK</v>
          </cell>
          <cell r="C2612" t="str">
            <v>EA</v>
          </cell>
          <cell r="D2612">
            <v>3.07</v>
          </cell>
        </row>
        <row r="2613">
          <cell r="A2613" t="str">
            <v>50-100000550</v>
          </cell>
          <cell r="B2613" t="str">
            <v>_Lobster meat (CKL) 1.4oz 40g--SR-TK</v>
          </cell>
          <cell r="C2613" t="str">
            <v>EA</v>
          </cell>
          <cell r="D2613">
            <v>2.29</v>
          </cell>
        </row>
        <row r="2614">
          <cell r="A2614" t="str">
            <v>50-100000551</v>
          </cell>
          <cell r="B2614" t="str">
            <v>_Lobster Tail Maine 4oz 114g --SR-TK</v>
          </cell>
          <cell r="C2614" t="str">
            <v>EA</v>
          </cell>
          <cell r="D2614">
            <v>5.36</v>
          </cell>
        </row>
        <row r="2615">
          <cell r="A2615" t="str">
            <v>50-100000552</v>
          </cell>
          <cell r="B2615" t="str">
            <v>_Lobster Tails 4oz 114g--SR-TK</v>
          </cell>
          <cell r="C2615" t="str">
            <v>EA</v>
          </cell>
          <cell r="D2615">
            <v>5.15</v>
          </cell>
        </row>
        <row r="2616">
          <cell r="A2616" t="str">
            <v>50-100000553</v>
          </cell>
          <cell r="B2616" t="str">
            <v>_Mahi Mahi 6oz 170g--SR-TK</v>
          </cell>
          <cell r="C2616" t="str">
            <v>EA</v>
          </cell>
          <cell r="D2616">
            <v>2.11</v>
          </cell>
        </row>
        <row r="2617">
          <cell r="A2617" t="str">
            <v>50-100000554</v>
          </cell>
          <cell r="B2617" t="str">
            <v>_Mussels in shells 17oz 482g--SR-TK</v>
          </cell>
          <cell r="C2617" t="str">
            <v>EA</v>
          </cell>
          <cell r="D2617">
            <v>1.26</v>
          </cell>
        </row>
        <row r="2618">
          <cell r="A2618" t="str">
            <v>50-100000555</v>
          </cell>
          <cell r="B2618" t="str">
            <v>_New York Cut Steak Sterling 12oz 341g--SR-TK</v>
          </cell>
          <cell r="C2618" t="str">
            <v>EA</v>
          </cell>
          <cell r="D2618">
            <v>8.42</v>
          </cell>
        </row>
        <row r="2619">
          <cell r="A2619" t="str">
            <v>50-100000556</v>
          </cell>
          <cell r="B2619" t="str">
            <v>_Orange Roughy 6oz 170g--SR-TK</v>
          </cell>
          <cell r="C2619" t="str">
            <v>EA</v>
          </cell>
          <cell r="D2619">
            <v>5.5</v>
          </cell>
        </row>
        <row r="2620">
          <cell r="A2620" t="str">
            <v>50-100000557</v>
          </cell>
          <cell r="B2620" t="str">
            <v>_Pheasant 20oz 569g--SR-TK</v>
          </cell>
          <cell r="C2620" t="str">
            <v>EA</v>
          </cell>
          <cell r="D2620">
            <v>6.56</v>
          </cell>
        </row>
        <row r="2621">
          <cell r="A2621" t="str">
            <v>50-100000558</v>
          </cell>
          <cell r="B2621" t="str">
            <v>_Pork Chop Sterling 21oz 586g--SR-TK</v>
          </cell>
          <cell r="C2621" t="str">
            <v>EA</v>
          </cell>
          <cell r="D2621">
            <v>2.0299999999999998</v>
          </cell>
        </row>
        <row r="2622">
          <cell r="A2622" t="str">
            <v>50-100000559</v>
          </cell>
          <cell r="B2622" t="str">
            <v>_Pork tenderloin 7oz 199g--SR-TK</v>
          </cell>
          <cell r="C2622" t="str">
            <v>EA</v>
          </cell>
          <cell r="D2622">
            <v>1.21</v>
          </cell>
        </row>
        <row r="2623">
          <cell r="A2623" t="str">
            <v>50-100000560</v>
          </cell>
          <cell r="B2623" t="str">
            <v>_Porterhouse Beef Short Loin 22oz 640g--SR-TK</v>
          </cell>
          <cell r="C2623" t="str">
            <v>EA</v>
          </cell>
          <cell r="D2623">
            <v>10.15</v>
          </cell>
        </row>
        <row r="2624">
          <cell r="A2624" t="str">
            <v>50-100000561</v>
          </cell>
          <cell r="B2624" t="str">
            <v>_Red Snapper 6oz 170g--SR-TK</v>
          </cell>
          <cell r="C2624" t="str">
            <v>EA</v>
          </cell>
          <cell r="D2624">
            <v>2.65</v>
          </cell>
        </row>
        <row r="2625">
          <cell r="A2625" t="str">
            <v>50-100000562</v>
          </cell>
          <cell r="B2625" t="str">
            <v>_Scallops 10/20 3ea 3.2oz 90g--SR-TK</v>
          </cell>
          <cell r="C2625" t="str">
            <v>EA</v>
          </cell>
          <cell r="D2625">
            <v>2.41</v>
          </cell>
        </row>
        <row r="2626">
          <cell r="A2626" t="str">
            <v>50-100000563</v>
          </cell>
          <cell r="B2626" t="str">
            <v>_Scallops 20/30 85g 3oz--SR-TK</v>
          </cell>
          <cell r="C2626" t="str">
            <v>EA</v>
          </cell>
          <cell r="D2626">
            <v>1.97</v>
          </cell>
        </row>
        <row r="2627">
          <cell r="A2627" t="str">
            <v>50-100000564</v>
          </cell>
          <cell r="B2627" t="str">
            <v>_Scallops U10 1.5oz 43g 1ea --SR-TK</v>
          </cell>
          <cell r="C2627" t="str">
            <v>EA</v>
          </cell>
          <cell r="D2627">
            <v>1.5</v>
          </cell>
        </row>
        <row r="2628">
          <cell r="A2628" t="str">
            <v>50-100000565</v>
          </cell>
          <cell r="B2628" t="str">
            <v>_Shrimp  31/40 raw shell on 3ea 44g 1.5oz--SR-TK</v>
          </cell>
          <cell r="C2628" t="str">
            <v>EA</v>
          </cell>
          <cell r="D2628">
            <v>0.65</v>
          </cell>
        </row>
        <row r="2629">
          <cell r="A2629" t="str">
            <v>50-100000566</v>
          </cell>
          <cell r="B2629" t="str">
            <v>_Shrimp P&amp;D Tail off 26/30 4oz 114g--SR-TK</v>
          </cell>
          <cell r="C2629" t="str">
            <v>EA</v>
          </cell>
          <cell r="D2629">
            <v>1.01</v>
          </cell>
        </row>
        <row r="2630">
          <cell r="A2630" t="str">
            <v>50-100000567</v>
          </cell>
          <cell r="B2630" t="str">
            <v>_Shrimp, black tiger, raw P&amp;D 5ea 16/20 4.6oz131g--SR-TK</v>
          </cell>
          <cell r="C2630" t="str">
            <v>EA</v>
          </cell>
          <cell r="D2630">
            <v>3.16</v>
          </cell>
        </row>
        <row r="2631">
          <cell r="A2631" t="str">
            <v>50-100000568</v>
          </cell>
          <cell r="B2631" t="str">
            <v>_Smoked Duck Breast 4oz 110g--SR-TK</v>
          </cell>
          <cell r="C2631" t="str">
            <v>EA</v>
          </cell>
          <cell r="D2631">
            <v>2.11</v>
          </cell>
        </row>
        <row r="2632">
          <cell r="A2632" t="str">
            <v>50-100000569</v>
          </cell>
          <cell r="B2632" t="str">
            <v>_Snails 6ea 3oz 85g--SR-TK</v>
          </cell>
          <cell r="C2632" t="str">
            <v>EA</v>
          </cell>
          <cell r="D2632">
            <v>0.45</v>
          </cell>
        </row>
        <row r="2633">
          <cell r="A2633" t="str">
            <v>50-100000570</v>
          </cell>
          <cell r="B2633" t="str">
            <v>_Alaskan king crab legs, split 7.75oz 220g--SR-TK</v>
          </cell>
          <cell r="C2633" t="str">
            <v>EA</v>
          </cell>
          <cell r="D2633">
            <v>6.41</v>
          </cell>
        </row>
        <row r="2634">
          <cell r="A2634" t="str">
            <v>50-100000571</v>
          </cell>
          <cell r="B2634" t="str">
            <v>_Scallops Sea 60/80 1oz 28g--SR-TK</v>
          </cell>
          <cell r="C2634" t="str">
            <v>EA</v>
          </cell>
          <cell r="D2634">
            <v>0.26</v>
          </cell>
        </row>
        <row r="2635">
          <cell r="A2635" t="str">
            <v>50-100000572</v>
          </cell>
          <cell r="B2635" t="str">
            <v>_Veal - by product of trimming 4.5oz 128g--SR-TK</v>
          </cell>
          <cell r="C2635" t="str">
            <v>EA</v>
          </cell>
          <cell r="D2635">
            <v>1.45</v>
          </cell>
        </row>
        <row r="2636">
          <cell r="A2636" t="str">
            <v>50-100000573</v>
          </cell>
          <cell r="B2636" t="str">
            <v>_Veal Breast Trilogy 4.5oz 128g--SR-TK</v>
          </cell>
          <cell r="C2636" t="str">
            <v>EA</v>
          </cell>
          <cell r="D2636">
            <v>0.91</v>
          </cell>
        </row>
        <row r="2637">
          <cell r="A2637" t="str">
            <v>50-100000574</v>
          </cell>
          <cell r="B2637" t="str">
            <v>_Veal chop Grilled Sterling 21.2oz 600g --SR-TK</v>
          </cell>
          <cell r="C2637" t="str">
            <v>EA</v>
          </cell>
          <cell r="D2637">
            <v>11.58</v>
          </cell>
        </row>
        <row r="2638">
          <cell r="A2638" t="str">
            <v>50-100000575</v>
          </cell>
          <cell r="B2638" t="str">
            <v>_Veal Scallopine, pounded 3oz 85g--SR-TK</v>
          </cell>
          <cell r="C2638" t="str">
            <v>EA</v>
          </cell>
          <cell r="D2638">
            <v>2.8</v>
          </cell>
        </row>
        <row r="2639">
          <cell r="A2639" t="str">
            <v>50-100000576</v>
          </cell>
          <cell r="B2639" t="str">
            <v>_Veal Scallopine, pounded 4oz 114g--SR-TK</v>
          </cell>
          <cell r="C2639" t="str">
            <v>EA</v>
          </cell>
          <cell r="D2639">
            <v>3.16</v>
          </cell>
        </row>
        <row r="2640">
          <cell r="A2640" t="str">
            <v>50-100000577</v>
          </cell>
          <cell r="B2640" t="str">
            <v>_Veal Scallopine, pounded 5oz 128g--SR-TK</v>
          </cell>
          <cell r="C2640" t="str">
            <v>EA</v>
          </cell>
          <cell r="D2640">
            <v>3.51</v>
          </cell>
        </row>
        <row r="2641">
          <cell r="A2641" t="str">
            <v>50-100000578</v>
          </cell>
          <cell r="B2641" t="str">
            <v>Secret Sauce 1 LT</v>
          </cell>
          <cell r="C2641" t="str">
            <v>LT</v>
          </cell>
          <cell r="D2641">
            <v>4.5199999999999996</v>
          </cell>
        </row>
        <row r="2642">
          <cell r="B2642"/>
          <cell r="C2642"/>
        </row>
        <row r="2643">
          <cell r="B2643"/>
          <cell r="C2643"/>
        </row>
        <row r="2644">
          <cell r="B2644"/>
          <cell r="C2644"/>
        </row>
        <row r="2645">
          <cell r="B2645"/>
          <cell r="C2645"/>
        </row>
        <row r="2646">
          <cell r="B2646"/>
          <cell r="C2646"/>
        </row>
        <row r="2647">
          <cell r="B2647"/>
          <cell r="C2647"/>
        </row>
        <row r="2648">
          <cell r="B2648"/>
          <cell r="C2648"/>
        </row>
        <row r="2649">
          <cell r="B2649"/>
          <cell r="C2649"/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</sheetNames>
    <sheetDataSet>
      <sheetData sheetId="0">
        <row r="5">
          <cell r="A5" t="str">
            <v>20-100000093</v>
          </cell>
          <cell r="B5" t="str">
            <v>Vermouth Extra Dry M&amp;R/Cin Ltr</v>
          </cell>
          <cell r="C5" t="str">
            <v>BTL</v>
          </cell>
          <cell r="D5">
            <v>2.92</v>
          </cell>
        </row>
        <row r="6">
          <cell r="A6" t="str">
            <v>20-100000445</v>
          </cell>
          <cell r="B6" t="str">
            <v>Salmon King Hot  Smoked  3-5 Lb (Oncorhynchus Tshawytscha)</v>
          </cell>
          <cell r="C6" t="str">
            <v>KG</v>
          </cell>
          <cell r="D6">
            <v>15.895339686980853</v>
          </cell>
        </row>
        <row r="7">
          <cell r="A7" t="str">
            <v>20-100000446</v>
          </cell>
          <cell r="B7" t="str">
            <v>CREW FISH FILLET</v>
          </cell>
          <cell r="C7" t="str">
            <v>KG</v>
          </cell>
          <cell r="D7">
            <v>4.7687333333333326</v>
          </cell>
        </row>
        <row r="8">
          <cell r="A8" t="str">
            <v>20-100000450</v>
          </cell>
          <cell r="B8" t="str">
            <v>Oyster Sauce Bulk</v>
          </cell>
          <cell r="C8" t="str">
            <v>LT</v>
          </cell>
          <cell r="D8">
            <v>1.7954635401207084</v>
          </cell>
        </row>
        <row r="9">
          <cell r="A9" t="str">
            <v>20-100000451</v>
          </cell>
          <cell r="B9" t="str">
            <v>Oil Sesame</v>
          </cell>
          <cell r="C9" t="str">
            <v>LT</v>
          </cell>
          <cell r="D9">
            <v>10.443988832664456</v>
          </cell>
        </row>
        <row r="10">
          <cell r="A10" t="str">
            <v>20-100000452</v>
          </cell>
          <cell r="B10" t="str">
            <v>Bamboo Shoots Sliced In Water</v>
          </cell>
          <cell r="C10" t="str">
            <v>KG</v>
          </cell>
          <cell r="D10">
            <v>1.516081086660336</v>
          </cell>
        </row>
        <row r="11">
          <cell r="A11" t="str">
            <v>20-100000453</v>
          </cell>
          <cell r="B11" t="str">
            <v>Coconut Milk 14 Oz</v>
          </cell>
          <cell r="C11" t="str">
            <v>EA</v>
          </cell>
          <cell r="D11">
            <v>0.96745489078822411</v>
          </cell>
        </row>
        <row r="12">
          <cell r="A12" t="str">
            <v>20-100000454</v>
          </cell>
          <cell r="B12" t="str">
            <v>Won Ton Skins</v>
          </cell>
          <cell r="C12" t="str">
            <v>KG</v>
          </cell>
          <cell r="D12">
            <v>3.140829286514756</v>
          </cell>
        </row>
        <row r="13">
          <cell r="A13" t="str">
            <v>20-100000455</v>
          </cell>
          <cell r="B13" t="str">
            <v>Black Bean Sauce 8 Oz Btl</v>
          </cell>
          <cell r="C13" t="str">
            <v>EA</v>
          </cell>
          <cell r="D13">
            <v>1.3937704918032789</v>
          </cell>
        </row>
        <row r="14">
          <cell r="A14" t="str">
            <v>20-100000456</v>
          </cell>
          <cell r="B14" t="str">
            <v>Oil Peanut</v>
          </cell>
          <cell r="C14" t="str">
            <v>LT</v>
          </cell>
          <cell r="D14">
            <v>3.0824088748019021</v>
          </cell>
        </row>
        <row r="15">
          <cell r="A15" t="str">
            <v>20-100000457</v>
          </cell>
          <cell r="B15" t="str">
            <v>Kropoek (Pappadam)</v>
          </cell>
          <cell r="C15" t="str">
            <v>KG</v>
          </cell>
          <cell r="D15">
            <v>6.516117940342129</v>
          </cell>
        </row>
        <row r="16">
          <cell r="A16" t="str">
            <v>20-100000458</v>
          </cell>
          <cell r="B16" t="str">
            <v>Hoisin Sauce</v>
          </cell>
          <cell r="C16" t="str">
            <v>LT</v>
          </cell>
          <cell r="D16">
            <v>2.0085809686800631</v>
          </cell>
        </row>
        <row r="17">
          <cell r="A17" t="str">
            <v>20-100000459</v>
          </cell>
          <cell r="B17" t="str">
            <v>Vinegar Rice Wine</v>
          </cell>
          <cell r="C17" t="str">
            <v>LT</v>
          </cell>
          <cell r="D17">
            <v>1.424516619290197</v>
          </cell>
        </row>
        <row r="18">
          <cell r="A18" t="str">
            <v>20-100000460</v>
          </cell>
          <cell r="B18" t="str">
            <v>Wasabe</v>
          </cell>
          <cell r="C18" t="str">
            <v>KG</v>
          </cell>
          <cell r="D18">
            <v>7.1973076923076942</v>
          </cell>
        </row>
        <row r="19">
          <cell r="A19" t="str">
            <v>20-100000461</v>
          </cell>
          <cell r="B19" t="str">
            <v>Dry Seaweed (Nori) Sheet 500/Cs</v>
          </cell>
          <cell r="C19" t="str">
            <v>CS</v>
          </cell>
          <cell r="D19">
            <v>47.90441474281085</v>
          </cell>
        </row>
        <row r="20">
          <cell r="A20" t="str">
            <v>20-100000462</v>
          </cell>
          <cell r="B20" t="str">
            <v>Pickled Ginger (Gari)</v>
          </cell>
          <cell r="C20" t="str">
            <v>KG</v>
          </cell>
          <cell r="D20">
            <v>3.5645060977258587</v>
          </cell>
        </row>
        <row r="21">
          <cell r="A21" t="str">
            <v>20-100000463</v>
          </cell>
          <cell r="B21" t="str">
            <v>Rice Pearl/Short Grain (Japanese Style)</v>
          </cell>
          <cell r="C21" t="str">
            <v>KG</v>
          </cell>
          <cell r="D21">
            <v>1.3321841355723443</v>
          </cell>
        </row>
        <row r="22">
          <cell r="A22" t="str">
            <v>20-100000464</v>
          </cell>
          <cell r="B22" t="str">
            <v>Bran Bakers Extra Coarse</v>
          </cell>
          <cell r="C22" t="str">
            <v>KG</v>
          </cell>
          <cell r="D22">
            <v>0.72000908385533957</v>
          </cell>
        </row>
        <row r="23">
          <cell r="A23" t="str">
            <v>20-100000465</v>
          </cell>
          <cell r="B23" t="str">
            <v>FLOUR FOCACCIA BREAD MIX ABEL &amp; SCHAFER #21073</v>
          </cell>
          <cell r="C23" t="str">
            <v>KG</v>
          </cell>
          <cell r="D23">
            <v>1.8992032357145032</v>
          </cell>
        </row>
        <row r="24">
          <cell r="A24" t="str">
            <v>20-100000466</v>
          </cell>
          <cell r="B24" t="str">
            <v>De-Activated - Flour Sourdough (10%) Base Abel &amp; Schafer #31033</v>
          </cell>
          <cell r="C24" t="str">
            <v>KG</v>
          </cell>
          <cell r="D24">
            <v>2.7192144373673037</v>
          </cell>
        </row>
        <row r="25">
          <cell r="A25" t="str">
            <v>20-100000467</v>
          </cell>
          <cell r="B25" t="str">
            <v>De-Activated - Flour Marathon Plus (50%)Base Abel &amp; Schafer #31017</v>
          </cell>
          <cell r="C25" t="str">
            <v>KG</v>
          </cell>
          <cell r="D25">
            <v>2.9210758377425048</v>
          </cell>
        </row>
        <row r="26">
          <cell r="A26" t="str">
            <v>20-100000468</v>
          </cell>
          <cell r="B26" t="str">
            <v>FLOUR WHEAT &amp; HONEY (50%) BASE ABEL &amp; SCHAFER #31030</v>
          </cell>
          <cell r="C26" t="str">
            <v>KG</v>
          </cell>
          <cell r="D26">
            <v>2.089042174556679</v>
          </cell>
        </row>
        <row r="27">
          <cell r="A27" t="str">
            <v>20-100000469</v>
          </cell>
          <cell r="B27" t="str">
            <v>Diastatic Malt Additive</v>
          </cell>
          <cell r="C27" t="str">
            <v>KG</v>
          </cell>
          <cell r="D27">
            <v>2.9259575034969703</v>
          </cell>
        </row>
        <row r="28">
          <cell r="A28" t="str">
            <v>20-100000470</v>
          </cell>
          <cell r="B28" t="str">
            <v>Flour All Purpose 1/50 GM#53521</v>
          </cell>
          <cell r="C28" t="str">
            <v>KG</v>
          </cell>
          <cell r="D28">
            <v>0.8925288461538462</v>
          </cell>
        </row>
        <row r="29">
          <cell r="A29" t="str">
            <v>20-100000471</v>
          </cell>
          <cell r="B29" t="str">
            <v>Flour Bakers Hard Wheat 1/50 (Manitoba Typo 00)</v>
          </cell>
          <cell r="C29" t="str">
            <v>KG</v>
          </cell>
          <cell r="D29">
            <v>0.62706668514870845</v>
          </cell>
        </row>
        <row r="30">
          <cell r="A30" t="str">
            <v>20-100000472</v>
          </cell>
          <cell r="B30" t="str">
            <v>Flour Buckwheat</v>
          </cell>
          <cell r="C30" t="str">
            <v>KG</v>
          </cell>
          <cell r="D30">
            <v>3.7158590308370045</v>
          </cell>
        </row>
        <row r="31">
          <cell r="A31" t="str">
            <v>20-100000473</v>
          </cell>
          <cell r="B31" t="str">
            <v>Rice Ground (Flour)</v>
          </cell>
          <cell r="C31" t="str">
            <v>KG</v>
          </cell>
          <cell r="D31">
            <v>1.0140755415157086</v>
          </cell>
        </row>
        <row r="32">
          <cell r="A32" t="str">
            <v>20-100000474</v>
          </cell>
          <cell r="B32" t="str">
            <v>Flour Rye</v>
          </cell>
          <cell r="C32" t="str">
            <v>KG</v>
          </cell>
          <cell r="D32">
            <v>1.0693712101239123</v>
          </cell>
        </row>
        <row r="33">
          <cell r="A33" t="str">
            <v>20-100000475</v>
          </cell>
          <cell r="B33" t="str">
            <v>Flour Semolina</v>
          </cell>
          <cell r="C33" t="str">
            <v>KG</v>
          </cell>
          <cell r="D33">
            <v>0.94803906001905369</v>
          </cell>
        </row>
        <row r="34">
          <cell r="A34" t="str">
            <v>20-100000476</v>
          </cell>
          <cell r="B34" t="str">
            <v>FLOUR SIX GRAIN (50%) BASE ABEL &amp; SCHAFER #31020</v>
          </cell>
          <cell r="C34" t="str">
            <v>KG</v>
          </cell>
          <cell r="D34">
            <v>2.1581051929013269</v>
          </cell>
        </row>
        <row r="35">
          <cell r="A35" t="str">
            <v>20-100000477</v>
          </cell>
          <cell r="B35" t="str">
            <v>FLOUR PUMPERNICKEL (50%) BASE ABEL &amp; SCHAFER #31063</v>
          </cell>
          <cell r="C35" t="str">
            <v>KG</v>
          </cell>
          <cell r="D35">
            <v>1.8842552856411672</v>
          </cell>
        </row>
        <row r="36">
          <cell r="A36" t="str">
            <v>20-100000478</v>
          </cell>
          <cell r="B36" t="str">
            <v>MUFFIN MIX FIBER NUGGET (OAT BRAN) ABEL &amp; SCHAFER #22051</v>
          </cell>
          <cell r="C36" t="str">
            <v>KG</v>
          </cell>
          <cell r="D36">
            <v>2.1078716822211248</v>
          </cell>
        </row>
        <row r="37">
          <cell r="A37" t="str">
            <v>20-100000480</v>
          </cell>
          <cell r="B37" t="str">
            <v>MUFFIN MIX COTTON GOLD ABEL &amp; SCHAFER #22053</v>
          </cell>
          <cell r="C37" t="str">
            <v>KG</v>
          </cell>
          <cell r="D37">
            <v>1.8733780064433356</v>
          </cell>
        </row>
        <row r="38">
          <cell r="A38" t="str">
            <v>20-100000481</v>
          </cell>
          <cell r="B38" t="str">
            <v>FLOUR MIX YEAST RAISED DONUT ABEL &amp; SCHAFER #22017</v>
          </cell>
          <cell r="C38" t="str">
            <v>KG</v>
          </cell>
          <cell r="D38">
            <v>1.5362639931568347</v>
          </cell>
        </row>
        <row r="39">
          <cell r="A39" t="str">
            <v>20-100000482</v>
          </cell>
          <cell r="B39" t="str">
            <v>Glucose Liquid/Syrup</v>
          </cell>
          <cell r="C39" t="str">
            <v>KG</v>
          </cell>
          <cell r="D39">
            <v>1.2596210526315792</v>
          </cell>
        </row>
        <row r="40">
          <cell r="A40" t="str">
            <v>20-100000483</v>
          </cell>
          <cell r="B40" t="str">
            <v>Wheat Pearled</v>
          </cell>
          <cell r="C40" t="str">
            <v>KG</v>
          </cell>
          <cell r="D40">
            <v>4.8112959719789838</v>
          </cell>
        </row>
        <row r="41">
          <cell r="A41" t="str">
            <v>20-100000484</v>
          </cell>
          <cell r="B41" t="str">
            <v>De-Activated - Dough Conditioner/Bread Improver A&amp;S 31072</v>
          </cell>
          <cell r="C41" t="str">
            <v>KG</v>
          </cell>
          <cell r="D41">
            <v>2.8674601425317756</v>
          </cell>
        </row>
        <row r="42">
          <cell r="A42" t="str">
            <v>20-100000485</v>
          </cell>
          <cell r="B42" t="str">
            <v>Caramel Color</v>
          </cell>
          <cell r="C42" t="str">
            <v>LT</v>
          </cell>
          <cell r="D42">
            <v>2.9638989169675094</v>
          </cell>
        </row>
        <row r="43">
          <cell r="A43" t="str">
            <v>20-100000486</v>
          </cell>
          <cell r="B43" t="str">
            <v>FILLING HAZELNUT ABEL &amp; SCHAFER #21073</v>
          </cell>
          <cell r="C43" t="str">
            <v>KG</v>
          </cell>
          <cell r="D43">
            <v>5.7420003858556345</v>
          </cell>
        </row>
        <row r="44">
          <cell r="A44" t="str">
            <v>20-100000487</v>
          </cell>
          <cell r="B44" t="str">
            <v>Bread White Sandwich Fresh Sliced</v>
          </cell>
          <cell r="C44" t="str">
            <v>KG</v>
          </cell>
          <cell r="D44">
            <v>1.7667180770573858</v>
          </cell>
        </row>
        <row r="45">
          <cell r="A45" t="str">
            <v>20-100000488</v>
          </cell>
          <cell r="B45" t="str">
            <v>Bread Rye Fresh Sliced</v>
          </cell>
          <cell r="C45" t="str">
            <v>KG</v>
          </cell>
          <cell r="D45">
            <v>2.6458333333333335</v>
          </cell>
        </row>
        <row r="46">
          <cell r="A46" t="str">
            <v>20-100000489</v>
          </cell>
          <cell r="B46" t="str">
            <v>Bread Whole Wheat Fresh Sliced</v>
          </cell>
          <cell r="C46" t="str">
            <v>KG</v>
          </cell>
          <cell r="D46">
            <v>2.1001146797367478</v>
          </cell>
        </row>
        <row r="47">
          <cell r="A47" t="str">
            <v>20-100000491</v>
          </cell>
          <cell r="B47" t="str">
            <v>Buns Hot Dog</v>
          </cell>
          <cell r="C47" t="str">
            <v>DZ</v>
          </cell>
          <cell r="D47">
            <v>1.1301190476190475</v>
          </cell>
        </row>
        <row r="48">
          <cell r="A48" t="str">
            <v>20-100000492</v>
          </cell>
          <cell r="B48" t="str">
            <v>Buns Hamburger Assorted 4-4.5</v>
          </cell>
          <cell r="C48" t="str">
            <v>DZ</v>
          </cell>
          <cell r="D48">
            <v>1.2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28.145161290322577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11.908855850032319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12.359838471799968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11.700687668740654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5.4335020382441552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4.8855248447323465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17.515014356655918</v>
          </cell>
        </row>
        <row r="56">
          <cell r="A56" t="str">
            <v>20-100000506</v>
          </cell>
          <cell r="B56" t="str">
            <v>BEEF CHICAGO ROUND, HANDLE ON 3 IN NAMP #166B</v>
          </cell>
          <cell r="C56" t="str">
            <v>KG</v>
          </cell>
          <cell r="D56">
            <v>4.8577305807561633</v>
          </cell>
        </row>
        <row r="57">
          <cell r="A57" t="str">
            <v>20-100000507</v>
          </cell>
          <cell r="B57" t="str">
            <v>Beef Corned Can</v>
          </cell>
          <cell r="C57" t="str">
            <v>KG</v>
          </cell>
          <cell r="D57">
            <v>8.2007018937889011</v>
          </cell>
        </row>
        <row r="58">
          <cell r="A58" t="str">
            <v>20-100000508</v>
          </cell>
          <cell r="B58" t="str">
            <v>BEEF BRISKET, BONELESS, DECKLE-OFF CORNED NAMP #601</v>
          </cell>
          <cell r="C58" t="str">
            <v>KG</v>
          </cell>
          <cell r="D58">
            <v>4.6997404024380867</v>
          </cell>
        </row>
        <row r="59">
          <cell r="A59" t="str">
            <v>20-100000509</v>
          </cell>
          <cell r="B59" t="str">
            <v>BEEF FLANK, FLANK STEAK NAMP #193 CHOICE 1-2 LBS</v>
          </cell>
          <cell r="C59" t="str">
            <v>KG</v>
          </cell>
          <cell r="D59">
            <v>8.1857253240406695</v>
          </cell>
        </row>
        <row r="60">
          <cell r="A60" t="str">
            <v>20-100000510</v>
          </cell>
          <cell r="B60" t="str">
            <v>BEEF OXTAIL NAMP #1791</v>
          </cell>
          <cell r="C60" t="str">
            <v>KG</v>
          </cell>
          <cell r="D60">
            <v>5.4625060945880071</v>
          </cell>
        </row>
        <row r="61">
          <cell r="A61" t="str">
            <v>20-100000511</v>
          </cell>
          <cell r="B61" t="str">
            <v>BEEF PASTRAMI BRISKET FLAT DENUDED NAMP #611</v>
          </cell>
          <cell r="C61" t="str">
            <v>KG</v>
          </cell>
          <cell r="D61">
            <v>6.6756750377643499</v>
          </cell>
        </row>
        <row r="62">
          <cell r="A62" t="str">
            <v>20-100000512</v>
          </cell>
          <cell r="B62" t="str">
            <v>BEEF TONGUE RAW NAMP #1710</v>
          </cell>
          <cell r="C62" t="str">
            <v>KG</v>
          </cell>
          <cell r="D62">
            <v>7.0235809201935613</v>
          </cell>
        </row>
        <row r="63">
          <cell r="A63" t="str">
            <v>20-100000515</v>
          </cell>
          <cell r="B63" t="str">
            <v>BEEF CHUCK &amp; BLADE NAMP #126</v>
          </cell>
          <cell r="C63" t="str">
            <v>KG</v>
          </cell>
          <cell r="D63">
            <v>5.1035282984180377</v>
          </cell>
        </row>
        <row r="64">
          <cell r="A64" t="str">
            <v>20-100000516</v>
          </cell>
          <cell r="B64" t="str">
            <v>BEEF TRIPE HONEYCOMB NAMP #1739</v>
          </cell>
          <cell r="C64" t="str">
            <v>KG</v>
          </cell>
          <cell r="D64">
            <v>2.7868056157916259</v>
          </cell>
        </row>
        <row r="65">
          <cell r="A65" t="str">
            <v>20-100000517</v>
          </cell>
          <cell r="B65" t="str">
            <v>BEEF SHORT RIBS TRIMMED NAMP #123A</v>
          </cell>
          <cell r="C65" t="str">
            <v>KG</v>
          </cell>
          <cell r="D65">
            <v>6.1099680570732744</v>
          </cell>
        </row>
        <row r="66">
          <cell r="A66" t="str">
            <v>20-100000518</v>
          </cell>
          <cell r="B66" t="str">
            <v>Bones - Beef with Marrow/Cut 3" Pieces NAMP #134</v>
          </cell>
          <cell r="C66" t="str">
            <v>KG</v>
          </cell>
          <cell r="D66">
            <v>1.2805672377942001</v>
          </cell>
        </row>
        <row r="67">
          <cell r="A67" t="str">
            <v>20-100000520</v>
          </cell>
          <cell r="B67" t="str">
            <v>American White Loaf</v>
          </cell>
          <cell r="C67" t="str">
            <v>KG</v>
          </cell>
          <cell r="D67">
            <v>4.4526997238786921</v>
          </cell>
        </row>
        <row r="68">
          <cell r="A68" t="str">
            <v>20-100000521</v>
          </cell>
          <cell r="B68" t="str">
            <v>American White Sliced  120 Slices/5 Lb</v>
          </cell>
          <cell r="C68" t="str">
            <v>KG</v>
          </cell>
          <cell r="D68">
            <v>4.112426035502958</v>
          </cell>
        </row>
        <row r="69">
          <cell r="A69" t="str">
            <v>20-100000522</v>
          </cell>
          <cell r="B69" t="str">
            <v>Feta</v>
          </cell>
          <cell r="C69" t="str">
            <v>KG</v>
          </cell>
          <cell r="D69">
            <v>3.7683046906097024</v>
          </cell>
        </row>
        <row r="70">
          <cell r="A70" t="str">
            <v>20-100000523</v>
          </cell>
          <cell r="B70" t="str">
            <v>American Yellow Loaf</v>
          </cell>
          <cell r="C70" t="str">
            <v>KG</v>
          </cell>
          <cell r="D70">
            <v>4.4511810280657977</v>
          </cell>
        </row>
        <row r="71">
          <cell r="A71" t="str">
            <v>20-100000524</v>
          </cell>
          <cell r="B71" t="str">
            <v>American Yellow Sliced 120 Slices/5 Lb</v>
          </cell>
          <cell r="C71" t="str">
            <v>KG</v>
          </cell>
          <cell r="D71">
            <v>4.6674321515781303</v>
          </cell>
        </row>
        <row r="72">
          <cell r="A72" t="str">
            <v>20-100000525</v>
          </cell>
          <cell r="B72" t="str">
            <v>Blue Cheese Domestic</v>
          </cell>
          <cell r="C72" t="str">
            <v>KG</v>
          </cell>
          <cell r="D72">
            <v>7.3540960176703694</v>
          </cell>
        </row>
        <row r="73">
          <cell r="A73" t="str">
            <v>20-100000526</v>
          </cell>
          <cell r="B73" t="str">
            <v>Cheddar Mild</v>
          </cell>
          <cell r="C73" t="str">
            <v>KG</v>
          </cell>
          <cell r="D73">
            <v>5.0941137954391511</v>
          </cell>
        </row>
        <row r="74">
          <cell r="A74" t="str">
            <v>20-100000527</v>
          </cell>
          <cell r="B74" t="str">
            <v>Cream Cheese</v>
          </cell>
          <cell r="C74" t="str">
            <v>KG</v>
          </cell>
          <cell r="D74">
            <v>3.9911096700780266</v>
          </cell>
        </row>
        <row r="75">
          <cell r="A75" t="str">
            <v>20-100000528</v>
          </cell>
          <cell r="B75" t="str">
            <v>Emmenthal</v>
          </cell>
          <cell r="C75" t="str">
            <v>KG</v>
          </cell>
          <cell r="D75">
            <v>5.8989045546776619</v>
          </cell>
        </row>
        <row r="76">
          <cell r="A76" t="str">
            <v>20-100000529</v>
          </cell>
          <cell r="B76" t="str">
            <v>Mozzarella Fresh In Water (Log  125 to 500 grms) 45% Fat Content</v>
          </cell>
          <cell r="C76" t="str">
            <v>KG</v>
          </cell>
          <cell r="D76">
            <v>7.8889686044713274</v>
          </cell>
        </row>
        <row r="77">
          <cell r="A77" t="str">
            <v>20-100000530</v>
          </cell>
          <cell r="B77" t="str">
            <v>Mozzarella Loaf</v>
          </cell>
          <cell r="C77" t="str">
            <v>KG</v>
          </cell>
          <cell r="D77">
            <v>5.1326386142436924</v>
          </cell>
        </row>
        <row r="78">
          <cell r="A78" t="str">
            <v>20-100000531</v>
          </cell>
          <cell r="B78" t="str">
            <v>Monterey Jack</v>
          </cell>
          <cell r="C78" t="str">
            <v>KG</v>
          </cell>
          <cell r="D78">
            <v>5.0512530936876772</v>
          </cell>
        </row>
        <row r="79">
          <cell r="A79" t="str">
            <v>20-100000532</v>
          </cell>
          <cell r="B79" t="str">
            <v>Muenster Wisconsin</v>
          </cell>
          <cell r="C79" t="str">
            <v>KG</v>
          </cell>
          <cell r="D79">
            <v>5.3135378098271593</v>
          </cell>
        </row>
        <row r="80">
          <cell r="A80" t="str">
            <v>20-100000533</v>
          </cell>
          <cell r="B80" t="str">
            <v>Parmesan For Grating</v>
          </cell>
          <cell r="C80" t="str">
            <v>KG</v>
          </cell>
          <cell r="D80">
            <v>7.8475175635831267</v>
          </cell>
        </row>
        <row r="81">
          <cell r="A81" t="str">
            <v>20-100000534</v>
          </cell>
          <cell r="B81" t="str">
            <v>Pimento (Pepper Jack)</v>
          </cell>
          <cell r="C81" t="str">
            <v>KG</v>
          </cell>
          <cell r="D81">
            <v>5.2294432797577457</v>
          </cell>
        </row>
        <row r="82">
          <cell r="A82" t="str">
            <v>20-100000535</v>
          </cell>
          <cell r="B82" t="str">
            <v>Provolone Log Domestic</v>
          </cell>
          <cell r="C82" t="str">
            <v>KG</v>
          </cell>
          <cell r="D82">
            <v>5.4423012804053137</v>
          </cell>
        </row>
        <row r="83">
          <cell r="A83" t="str">
            <v>20-100000536</v>
          </cell>
          <cell r="B83" t="str">
            <v>Ricotta</v>
          </cell>
          <cell r="C83" t="str">
            <v>KG</v>
          </cell>
          <cell r="D83">
            <v>3.7596058330353244</v>
          </cell>
        </row>
        <row r="84">
          <cell r="A84" t="str">
            <v>20-100000537</v>
          </cell>
          <cell r="B84" t="str">
            <v>Cheddar Smoked</v>
          </cell>
          <cell r="C84" t="str">
            <v>KG</v>
          </cell>
          <cell r="D84">
            <v>7.028828456766294</v>
          </cell>
        </row>
        <row r="85">
          <cell r="A85" t="str">
            <v>20-100000538</v>
          </cell>
          <cell r="B85" t="str">
            <v>Fontina</v>
          </cell>
          <cell r="C85" t="str">
            <v>KG</v>
          </cell>
          <cell r="D85">
            <v>7.6237292446606411</v>
          </cell>
        </row>
        <row r="86">
          <cell r="A86" t="str">
            <v>20-100000539</v>
          </cell>
          <cell r="B86" t="str">
            <v>Havarti</v>
          </cell>
          <cell r="C86" t="str">
            <v>KG</v>
          </cell>
          <cell r="D86">
            <v>7.7245752169649791</v>
          </cell>
        </row>
        <row r="87">
          <cell r="A87" t="str">
            <v>20-100000540</v>
          </cell>
          <cell r="B87" t="str">
            <v>Morbier Jura Alps France</v>
          </cell>
          <cell r="C87" t="str">
            <v>KG</v>
          </cell>
          <cell r="D87">
            <v>14.250524752155521</v>
          </cell>
        </row>
        <row r="88">
          <cell r="A88" t="str">
            <v>20-100000541</v>
          </cell>
          <cell r="B88" t="str">
            <v>Jarlsberg</v>
          </cell>
          <cell r="C88" t="str">
            <v>KG</v>
          </cell>
          <cell r="D88">
            <v>9.910411531854507</v>
          </cell>
        </row>
        <row r="89">
          <cell r="A89" t="str">
            <v>20-100000542</v>
          </cell>
          <cell r="B89" t="str">
            <v>Derby With Port Wine</v>
          </cell>
          <cell r="C89" t="str">
            <v>KG</v>
          </cell>
          <cell r="D89">
            <v>11.83103960484636</v>
          </cell>
        </row>
        <row r="90">
          <cell r="A90" t="str">
            <v>20-100000543</v>
          </cell>
          <cell r="B90" t="str">
            <v>Cheshire Red</v>
          </cell>
          <cell r="C90" t="str">
            <v>KG</v>
          </cell>
          <cell r="D90">
            <v>10.070420906567993</v>
          </cell>
        </row>
        <row r="91">
          <cell r="A91" t="str">
            <v>20-100000544</v>
          </cell>
          <cell r="B91" t="str">
            <v>Double Gloucester 48 Percent</v>
          </cell>
          <cell r="C91" t="str">
            <v>KG</v>
          </cell>
          <cell r="D91">
            <v>9.0829796205200246</v>
          </cell>
        </row>
        <row r="92">
          <cell r="A92" t="str">
            <v>20-100000545</v>
          </cell>
          <cell r="B92" t="str">
            <v>Stilton Blue</v>
          </cell>
          <cell r="C92" t="str">
            <v>KG</v>
          </cell>
          <cell r="D92">
            <v>13.283983586269786</v>
          </cell>
        </row>
        <row r="93">
          <cell r="A93" t="str">
            <v>20-100000546</v>
          </cell>
          <cell r="B93" t="str">
            <v>Derby</v>
          </cell>
          <cell r="C93" t="str">
            <v>KG</v>
          </cell>
          <cell r="D93">
            <v>9.6214663295794072</v>
          </cell>
        </row>
        <row r="94">
          <cell r="A94" t="str">
            <v>20-100000547</v>
          </cell>
          <cell r="B94" t="str">
            <v>Derby Sage 48%</v>
          </cell>
          <cell r="C94" t="str">
            <v>KG</v>
          </cell>
          <cell r="D94">
            <v>11.377293862918398</v>
          </cell>
        </row>
        <row r="95">
          <cell r="A95" t="str">
            <v>20-100000548</v>
          </cell>
          <cell r="B95" t="str">
            <v>Brie 8 Oz.</v>
          </cell>
          <cell r="C95" t="str">
            <v>EA</v>
          </cell>
          <cell r="D95">
            <v>3.2290489424116107</v>
          </cell>
        </row>
        <row r="96">
          <cell r="A96" t="str">
            <v>20-100000549</v>
          </cell>
          <cell r="B96" t="str">
            <v>Camembert Round/Wedges 8 Oz.</v>
          </cell>
          <cell r="C96" t="str">
            <v>EA</v>
          </cell>
          <cell r="D96">
            <v>4.1208009122618732</v>
          </cell>
        </row>
        <row r="97">
          <cell r="A97" t="str">
            <v>20-100000550</v>
          </cell>
          <cell r="B97" t="str">
            <v>Port Salut 40%</v>
          </cell>
          <cell r="C97" t="str">
            <v>KG</v>
          </cell>
          <cell r="D97">
            <v>10.296070505599365</v>
          </cell>
        </row>
        <row r="98">
          <cell r="A98" t="str">
            <v>20-100000551</v>
          </cell>
          <cell r="B98" t="str">
            <v>Roquefort 54%</v>
          </cell>
          <cell r="C98" t="str">
            <v>KG</v>
          </cell>
          <cell r="D98">
            <v>20.15870052277819</v>
          </cell>
        </row>
        <row r="99">
          <cell r="A99" t="str">
            <v>20-100000552</v>
          </cell>
          <cell r="B99" t="str">
            <v>Pecorino With Black Pepper</v>
          </cell>
          <cell r="C99" t="str">
            <v>KG</v>
          </cell>
          <cell r="D99">
            <v>12.459719528569298</v>
          </cell>
        </row>
        <row r="100">
          <cell r="A100" t="str">
            <v>20-100000553</v>
          </cell>
          <cell r="B100" t="str">
            <v>Brie 5 Lb</v>
          </cell>
          <cell r="C100" t="str">
            <v>KG</v>
          </cell>
          <cell r="D100">
            <v>9.6150295420974885</v>
          </cell>
        </row>
        <row r="101">
          <cell r="A101" t="str">
            <v>20-100000554</v>
          </cell>
          <cell r="B101" t="str">
            <v>Camembert 5 Lb</v>
          </cell>
          <cell r="C101" t="str">
            <v>KG</v>
          </cell>
          <cell r="D101">
            <v>12.242272347535504</v>
          </cell>
        </row>
        <row r="102">
          <cell r="A102" t="str">
            <v>20-100000555</v>
          </cell>
          <cell r="B102" t="str">
            <v>Gruyere de Comte, D.O.C.Jura Alps France</v>
          </cell>
          <cell r="C102" t="str">
            <v>KG</v>
          </cell>
          <cell r="D102">
            <v>12.057876257354337</v>
          </cell>
        </row>
        <row r="103">
          <cell r="A103" t="str">
            <v>20-100000556</v>
          </cell>
          <cell r="B103" t="str">
            <v>Edamer 40% Block</v>
          </cell>
          <cell r="C103" t="str">
            <v>KG</v>
          </cell>
          <cell r="D103">
            <v>6.4202965197557216</v>
          </cell>
        </row>
        <row r="104">
          <cell r="A104" t="str">
            <v>20-100000557</v>
          </cell>
          <cell r="B104" t="str">
            <v>Gouda 45% Block</v>
          </cell>
          <cell r="C104" t="str">
            <v>KG</v>
          </cell>
          <cell r="D104">
            <v>6.3664480137322208</v>
          </cell>
        </row>
        <row r="105">
          <cell r="A105" t="str">
            <v>20-100000558</v>
          </cell>
          <cell r="B105" t="str">
            <v>Gouda Smoked</v>
          </cell>
          <cell r="C105" t="str">
            <v>KG</v>
          </cell>
          <cell r="D105">
            <v>6.5409978932690702</v>
          </cell>
        </row>
        <row r="106">
          <cell r="A106" t="str">
            <v>20-100000559</v>
          </cell>
          <cell r="B106" t="str">
            <v>Cheese Individual Portion</v>
          </cell>
          <cell r="C106" t="str">
            <v>DZ</v>
          </cell>
          <cell r="D106">
            <v>3.84</v>
          </cell>
        </row>
        <row r="107">
          <cell r="A107" t="str">
            <v>20-100000560</v>
          </cell>
          <cell r="B107" t="str">
            <v>Bel Paese 48 Percent</v>
          </cell>
          <cell r="C107" t="str">
            <v>KG</v>
          </cell>
          <cell r="D107">
            <v>10.058726899383984</v>
          </cell>
        </row>
        <row r="108">
          <cell r="A108" t="str">
            <v>20-100000561</v>
          </cell>
          <cell r="B108" t="str">
            <v>Gorgonzola (Dolcelatte) Wisconsin</v>
          </cell>
          <cell r="C108" t="str">
            <v>KG</v>
          </cell>
          <cell r="D108">
            <v>11.4407227417851</v>
          </cell>
        </row>
        <row r="109">
          <cell r="A109" t="str">
            <v>20-100000562</v>
          </cell>
          <cell r="B109" t="str">
            <v>Parmigiano Padano Italy</v>
          </cell>
          <cell r="C109" t="str">
            <v>KG</v>
          </cell>
          <cell r="D109">
            <v>14.133346544370211</v>
          </cell>
        </row>
        <row r="110">
          <cell r="A110" t="str">
            <v>20-100000563</v>
          </cell>
          <cell r="B110" t="str">
            <v>Mascarpone 85 Percent</v>
          </cell>
          <cell r="C110" t="str">
            <v>KG</v>
          </cell>
          <cell r="D110">
            <v>6.7243217407137665</v>
          </cell>
        </row>
        <row r="111">
          <cell r="A111" t="str">
            <v>20-100000564</v>
          </cell>
          <cell r="B111" t="str">
            <v>Goat Cheese</v>
          </cell>
          <cell r="C111" t="str">
            <v>KG</v>
          </cell>
          <cell r="D111">
            <v>11.036560162566474</v>
          </cell>
        </row>
        <row r="112">
          <cell r="A112" t="str">
            <v>20-100000565</v>
          </cell>
          <cell r="B112" t="str">
            <v>Esrom Danish</v>
          </cell>
          <cell r="C112" t="str">
            <v>KG</v>
          </cell>
          <cell r="D112">
            <v>12.63407245849994</v>
          </cell>
        </row>
        <row r="113">
          <cell r="A113" t="str">
            <v>20-100000566</v>
          </cell>
          <cell r="B113" t="str">
            <v>Tofu</v>
          </cell>
          <cell r="C113" t="str">
            <v>KG</v>
          </cell>
          <cell r="D113">
            <v>3.3477385989656798</v>
          </cell>
        </row>
        <row r="114">
          <cell r="A114" t="str">
            <v>20-100000567</v>
          </cell>
          <cell r="B114" t="str">
            <v>Bakers Cheese</v>
          </cell>
          <cell r="C114" t="str">
            <v>KG</v>
          </cell>
          <cell r="D114">
            <v>7.9138423846467951</v>
          </cell>
        </row>
        <row r="115">
          <cell r="A115" t="str">
            <v>20-100000569</v>
          </cell>
          <cell r="B115" t="str">
            <v>Caviar Golden 500 Grams</v>
          </cell>
          <cell r="C115" t="str">
            <v>EA</v>
          </cell>
          <cell r="D115">
            <v>18.998976608187135</v>
          </cell>
        </row>
        <row r="116">
          <cell r="A116" t="str">
            <v>20-100000570</v>
          </cell>
          <cell r="B116" t="str">
            <v>Caviar Lumpfish Black 500 Grm</v>
          </cell>
          <cell r="C116" t="str">
            <v>EA</v>
          </cell>
          <cell r="D116">
            <v>23.829333333333331</v>
          </cell>
        </row>
        <row r="117">
          <cell r="A117" t="str">
            <v>20-100000571</v>
          </cell>
          <cell r="B117" t="str">
            <v>Caviar Red Salmon (Keta)</v>
          </cell>
          <cell r="C117" t="str">
            <v>KG</v>
          </cell>
          <cell r="D117">
            <v>52.925336597307229</v>
          </cell>
        </row>
        <row r="118">
          <cell r="A118" t="str">
            <v>20-100000576</v>
          </cell>
          <cell r="B118" t="str">
            <v>CAVIAR SEVRUGA MALOSSOL 100 GRAM ORIGINAL TIN</v>
          </cell>
          <cell r="C118" t="str">
            <v>EA</v>
          </cell>
          <cell r="D118">
            <v>40</v>
          </cell>
        </row>
        <row r="119">
          <cell r="A119" t="str">
            <v>20-100000577</v>
          </cell>
          <cell r="B119" t="str">
            <v>Milk Whole Homo 5 Gal Dispenser (20 Lt) USDA GRADE A</v>
          </cell>
          <cell r="C119" t="str">
            <v>EA</v>
          </cell>
          <cell r="D119">
            <v>18.482968953021977</v>
          </cell>
        </row>
        <row r="120">
          <cell r="A120" t="str">
            <v>20-100000578</v>
          </cell>
          <cell r="B120" t="str">
            <v>Discontinued - Milk Whole Homo Half Pints (250 Ml) USDA GRADE A</v>
          </cell>
          <cell r="C120" t="str">
            <v>EA</v>
          </cell>
          <cell r="D120">
            <v>0.24788778028877154</v>
          </cell>
        </row>
        <row r="121">
          <cell r="A121" t="str">
            <v>20-100000579</v>
          </cell>
          <cell r="B121" t="str">
            <v>Discontinued - Milk Non Fat Half Pints (250 Ml) USDA GRADE A</v>
          </cell>
          <cell r="C121" t="str">
            <v>EA</v>
          </cell>
          <cell r="D121">
            <v>0.21623656568937977</v>
          </cell>
        </row>
        <row r="122">
          <cell r="A122" t="str">
            <v>20-100000580</v>
          </cell>
          <cell r="B122" t="str">
            <v>Buttermilk Half Pints (250 Ml) USDA GRADE A</v>
          </cell>
          <cell r="C122" t="str">
            <v>EA</v>
          </cell>
          <cell r="D122">
            <v>0.32620972681612148</v>
          </cell>
        </row>
        <row r="123">
          <cell r="A123" t="str">
            <v>20-100000581</v>
          </cell>
          <cell r="B123" t="str">
            <v>Cream Whipping Qts (Liter) Butterfat Min 36%</v>
          </cell>
          <cell r="C123" t="str">
            <v>EA</v>
          </cell>
          <cell r="D123">
            <v>3.0777731284236154</v>
          </cell>
        </row>
        <row r="124">
          <cell r="A124" t="str">
            <v>20-100000582</v>
          </cell>
          <cell r="B124" t="str">
            <v>Cream Whipping Long Life Qts (Liter) Butterfat Min 36%</v>
          </cell>
          <cell r="C124" t="str">
            <v>EA</v>
          </cell>
          <cell r="D124">
            <v>3.1924142770312418</v>
          </cell>
        </row>
        <row r="125">
          <cell r="A125" t="str">
            <v>20-100000583</v>
          </cell>
          <cell r="B125" t="str">
            <v>Sour Cream</v>
          </cell>
          <cell r="C125" t="str">
            <v>KG</v>
          </cell>
          <cell r="D125">
            <v>2.3883989048362415</v>
          </cell>
        </row>
        <row r="126">
          <cell r="A126" t="str">
            <v>20-100000584</v>
          </cell>
          <cell r="B126" t="str">
            <v>Cottage Cheese</v>
          </cell>
          <cell r="C126" t="str">
            <v>KG</v>
          </cell>
          <cell r="D126">
            <v>3.9456998983672542</v>
          </cell>
        </row>
        <row r="127">
          <cell r="A127" t="str">
            <v>20-100000585</v>
          </cell>
          <cell r="B127" t="str">
            <v>Milk Non Fat 6 Gal Dispenser (20 Lt) USDA GRADE A</v>
          </cell>
          <cell r="C127" t="str">
            <v>EA</v>
          </cell>
          <cell r="D127">
            <v>15.591879301217576</v>
          </cell>
        </row>
        <row r="128">
          <cell r="A128" t="str">
            <v>20-100000586</v>
          </cell>
          <cell r="B128" t="str">
            <v>Yogurt Plain 4oz (114g)</v>
          </cell>
          <cell r="C128" t="str">
            <v>EA</v>
          </cell>
          <cell r="D128">
            <v>0.39191116985551838</v>
          </cell>
        </row>
        <row r="129">
          <cell r="A129" t="str">
            <v>20-100000587</v>
          </cell>
          <cell r="B129" t="str">
            <v>Yogurt Asst Flavors 4oz (114g)</v>
          </cell>
          <cell r="C129" t="str">
            <v>EA</v>
          </cell>
          <cell r="D129">
            <v>0.2974593179723502</v>
          </cell>
        </row>
        <row r="130">
          <cell r="A130" t="str">
            <v>20-100000588</v>
          </cell>
          <cell r="B130" t="str">
            <v>Yogurt</v>
          </cell>
          <cell r="C130" t="str">
            <v>KG</v>
          </cell>
          <cell r="D130">
            <v>2.1940424699515315</v>
          </cell>
        </row>
        <row r="131">
          <cell r="A131" t="str">
            <v>20-100000589</v>
          </cell>
          <cell r="B131" t="str">
            <v>Creamers Coffee 3/8Oz Liquid (10 Ml) 400/Cs</v>
          </cell>
          <cell r="C131" t="str">
            <v>CS</v>
          </cell>
          <cell r="D131">
            <v>7.4932500000000006</v>
          </cell>
        </row>
        <row r="132">
          <cell r="A132" t="str">
            <v>20-100000590</v>
          </cell>
          <cell r="B132" t="str">
            <v>Coffee Cream Nondairy 6 Gal Disp Liquid (20Lt)</v>
          </cell>
          <cell r="C132" t="str">
            <v>EA</v>
          </cell>
          <cell r="D132">
            <v>25.175611201659503</v>
          </cell>
        </row>
        <row r="133">
          <cell r="A133" t="str">
            <v>20-100000591</v>
          </cell>
          <cell r="B133" t="str">
            <v>Milk Long Life Qts (Liter) 3.5% USDA GRADE A</v>
          </cell>
          <cell r="C133" t="str">
            <v>EA</v>
          </cell>
          <cell r="D133">
            <v>1.1304536617660965</v>
          </cell>
        </row>
        <row r="134">
          <cell r="A134" t="str">
            <v>20-100000592</v>
          </cell>
          <cell r="B134" t="str">
            <v>Discontinued - Milk Long Life Half Pints (250 Ml) USDA GRADE A</v>
          </cell>
          <cell r="C134" t="str">
            <v>EA</v>
          </cell>
          <cell r="D134">
            <v>0.67</v>
          </cell>
        </row>
        <row r="135">
          <cell r="A135" t="str">
            <v>20-100000593</v>
          </cell>
          <cell r="B135" t="str">
            <v>Discontinued - Milk Long Life Non Fat Half Pint (250Ml) USDA GRADE A</v>
          </cell>
          <cell r="C135" t="str">
            <v>EA</v>
          </cell>
          <cell r="D135">
            <v>0.64691358024691359</v>
          </cell>
        </row>
        <row r="136">
          <cell r="A136" t="str">
            <v>20-100000594</v>
          </cell>
          <cell r="B136" t="str">
            <v>Milk Long Life Non Fat Qts (Liter) USDA GRADE A</v>
          </cell>
          <cell r="C136" t="str">
            <v>EA</v>
          </cell>
          <cell r="D136">
            <v>1.1257803307223671</v>
          </cell>
        </row>
        <row r="137">
          <cell r="A137" t="str">
            <v>20-100000595</v>
          </cell>
          <cell r="B137" t="str">
            <v>Coffee Cream 7.5% (Cond. Non Sweet)</v>
          </cell>
          <cell r="C137" t="str">
            <v>LT</v>
          </cell>
          <cell r="D137">
            <v>0.82670454545454541</v>
          </cell>
        </row>
        <row r="138">
          <cell r="A138" t="str">
            <v>20-100000596</v>
          </cell>
          <cell r="B138" t="str">
            <v>Mocha Mix</v>
          </cell>
          <cell r="C138" t="str">
            <v>LT</v>
          </cell>
          <cell r="D138">
            <v>1.8</v>
          </cell>
        </row>
        <row r="139">
          <cell r="A139" t="str">
            <v>20-100000597</v>
          </cell>
          <cell r="B139" t="str">
            <v>Whip Cream Spray Aerosol 15Oz Non-Dairy</v>
          </cell>
          <cell r="C139" t="str">
            <v>EA</v>
          </cell>
          <cell r="D139">
            <v>2.2301586638830901</v>
          </cell>
        </row>
        <row r="140">
          <cell r="A140" t="str">
            <v>20-100000598</v>
          </cell>
          <cell r="B140" t="str">
            <v>Egg Nog Qts (Liter)</v>
          </cell>
          <cell r="C140" t="str">
            <v>EA</v>
          </cell>
          <cell r="D140">
            <v>3.0520833333333335</v>
          </cell>
        </row>
        <row r="141">
          <cell r="A141" t="str">
            <v>20-100000613</v>
          </cell>
          <cell r="B141" t="str">
            <v>De-Activated Diet Ice Cream AssT Flavors</v>
          </cell>
          <cell r="C141" t="str">
            <v>LT</v>
          </cell>
          <cell r="D141">
            <v>1.9504918032786887</v>
          </cell>
        </row>
        <row r="142">
          <cell r="A142" t="str">
            <v>20-100000627</v>
          </cell>
          <cell r="B142" t="str">
            <v>Diet Ice Cream Chocolate  No Sugar Added</v>
          </cell>
          <cell r="C142" t="str">
            <v>LT</v>
          </cell>
          <cell r="D142">
            <v>1.4272749080441387</v>
          </cell>
        </row>
        <row r="143">
          <cell r="A143" t="str">
            <v>20-100000628</v>
          </cell>
          <cell r="B143" t="str">
            <v>Diet Ice Cream Strawberry No Sugar Added</v>
          </cell>
          <cell r="C143" t="str">
            <v>LT</v>
          </cell>
          <cell r="D143">
            <v>1.4543072731083635</v>
          </cell>
        </row>
        <row r="144">
          <cell r="A144" t="str">
            <v>20-100000629</v>
          </cell>
          <cell r="B144" t="str">
            <v>Diet Ice Cream Vanilla No Sugar Added</v>
          </cell>
          <cell r="C144" t="str">
            <v>LT</v>
          </cell>
          <cell r="D144">
            <v>1.4658687821376521</v>
          </cell>
        </row>
        <row r="145">
          <cell r="A145" t="str">
            <v>20-100000641</v>
          </cell>
          <cell r="B145" t="str">
            <v>Soft N/Fat Vanilla Yogurt 0.5 Gal</v>
          </cell>
          <cell r="C145" t="str">
            <v>EA</v>
          </cell>
          <cell r="D145">
            <v>3.5809166666666665</v>
          </cell>
        </row>
        <row r="146">
          <cell r="A146" t="str">
            <v>20-100000642</v>
          </cell>
          <cell r="B146" t="str">
            <v>Soft N/Fat Chocolate Yogurt 0.5 Gal</v>
          </cell>
          <cell r="C146" t="str">
            <v>EA</v>
          </cell>
          <cell r="D146">
            <v>3.8603703703703705</v>
          </cell>
        </row>
        <row r="147">
          <cell r="A147" t="str">
            <v>20-100000648</v>
          </cell>
          <cell r="B147" t="str">
            <v>Egg Fresh 55-60 Grams, Extra Large, Grade AA White, From Grain Fed Chickens</v>
          </cell>
          <cell r="C147" t="str">
            <v>DZ</v>
          </cell>
          <cell r="D147">
            <v>1.3438919494240877</v>
          </cell>
        </row>
        <row r="148">
          <cell r="A148" t="str">
            <v>20-100000649</v>
          </cell>
          <cell r="B148" t="str">
            <v>Pork Black Forest Ham</v>
          </cell>
          <cell r="C148" t="str">
            <v>KG</v>
          </cell>
          <cell r="D148">
            <v>4</v>
          </cell>
        </row>
        <row r="149">
          <cell r="A149" t="str">
            <v>20-100000651</v>
          </cell>
          <cell r="B149" t="str">
            <v>Sturgeon Smoked Filet (Acipenser Oxyrinchus)</v>
          </cell>
          <cell r="C149" t="str">
            <v>KG</v>
          </cell>
          <cell r="D149">
            <v>47.569735867686987</v>
          </cell>
        </row>
        <row r="150">
          <cell r="A150" t="str">
            <v>20-100000652</v>
          </cell>
          <cell r="B150" t="str">
            <v>Baklava Walnut</v>
          </cell>
          <cell r="C150" t="str">
            <v>DZ</v>
          </cell>
          <cell r="D150">
            <v>7.852702702702703</v>
          </cell>
        </row>
        <row r="151">
          <cell r="A151" t="str">
            <v>20-100000653</v>
          </cell>
          <cell r="B151" t="str">
            <v>Apple Cider Vinegar Liter</v>
          </cell>
          <cell r="C151" t="str">
            <v>LT</v>
          </cell>
          <cell r="D151">
            <v>1.1075858349811254</v>
          </cell>
        </row>
        <row r="152">
          <cell r="A152" t="str">
            <v>20-100000654</v>
          </cell>
          <cell r="B152" t="str">
            <v>Bread Pita</v>
          </cell>
          <cell r="C152" t="str">
            <v>DZ</v>
          </cell>
          <cell r="D152">
            <v>1.7845602605863193</v>
          </cell>
        </row>
        <row r="153">
          <cell r="A153" t="str">
            <v>20-100000656</v>
          </cell>
          <cell r="B153" t="str">
            <v>Fresh Eviscerated Halibut Whole 40 Lb Up (Hippoglossus Stenolepis)</v>
          </cell>
          <cell r="C153" t="str">
            <v>KG</v>
          </cell>
          <cell r="D153">
            <v>19.617767641629989</v>
          </cell>
        </row>
        <row r="154">
          <cell r="A154" t="str">
            <v>20-100000657</v>
          </cell>
          <cell r="B154" t="str">
            <v>Fresh Salmon Silver Troll Head Off 6-9 Lb (Oncorhynchus Kisutch)</v>
          </cell>
          <cell r="C154" t="str">
            <v>KG</v>
          </cell>
          <cell r="D154">
            <v>8.379302499772491</v>
          </cell>
        </row>
        <row r="155">
          <cell r="A155" t="str">
            <v>20-100000658</v>
          </cell>
          <cell r="B155" t="str">
            <v>Fresh Silver Salmon Head On 8-10 Lb (Oncorhynchus Kisutch)</v>
          </cell>
          <cell r="C155" t="str">
            <v>KG</v>
          </cell>
          <cell r="D155">
            <v>8.3793437331898861</v>
          </cell>
        </row>
        <row r="156">
          <cell r="A156" t="str">
            <v>20-100000659</v>
          </cell>
          <cell r="B156" t="str">
            <v>Fresh Catch Of The Day</v>
          </cell>
          <cell r="C156" t="str">
            <v>KG</v>
          </cell>
          <cell r="D156">
            <v>10.474094216212244</v>
          </cell>
        </row>
        <row r="157">
          <cell r="A157" t="str">
            <v>20-100000660</v>
          </cell>
          <cell r="B157" t="str">
            <v>Salmon Atlantic  2-3 Lb Filet Pin Bone Out Skin On (Salmo Salar)</v>
          </cell>
          <cell r="C157" t="str">
            <v>KG</v>
          </cell>
          <cell r="D157">
            <v>11.243186628673312</v>
          </cell>
        </row>
        <row r="158">
          <cell r="A158" t="str">
            <v>20-100000661</v>
          </cell>
          <cell r="B158" t="str">
            <v>Oysters Fresh In Half Shell (Crassostrea Virginica)</v>
          </cell>
          <cell r="C158" t="str">
            <v>DZ</v>
          </cell>
          <cell r="D158">
            <v>10.189833333333333</v>
          </cell>
        </row>
        <row r="159">
          <cell r="A159" t="str">
            <v>20-100000662</v>
          </cell>
          <cell r="B159" t="str">
            <v>Apples Sliced Frozen Plain</v>
          </cell>
          <cell r="C159" t="str">
            <v>KG</v>
          </cell>
          <cell r="D159">
            <v>1.6177092653836975</v>
          </cell>
        </row>
        <row r="160">
          <cell r="A160" t="str">
            <v>20-100000663</v>
          </cell>
          <cell r="B160" t="str">
            <v>Avocado Pulp Frozen</v>
          </cell>
          <cell r="C160" t="str">
            <v>KG</v>
          </cell>
          <cell r="D160">
            <v>7.4275944991357923</v>
          </cell>
        </row>
        <row r="161">
          <cell r="A161" t="str">
            <v>20-100000664</v>
          </cell>
          <cell r="B161" t="str">
            <v>Red Currant Frozen</v>
          </cell>
          <cell r="C161" t="str">
            <v>KG</v>
          </cell>
          <cell r="D161">
            <v>6.1924390243902439</v>
          </cell>
        </row>
        <row r="162">
          <cell r="A162" t="str">
            <v>20-100000665</v>
          </cell>
          <cell r="B162" t="str">
            <v>Blueberries Frozen</v>
          </cell>
          <cell r="C162" t="str">
            <v>KG</v>
          </cell>
          <cell r="D162">
            <v>4.4424686315245836</v>
          </cell>
        </row>
        <row r="163">
          <cell r="A163" t="str">
            <v>20-100000666</v>
          </cell>
          <cell r="B163" t="str">
            <v>Cranberries, Whole  I Q F</v>
          </cell>
          <cell r="C163" t="str">
            <v>KG</v>
          </cell>
          <cell r="D163">
            <v>2.5866177818515128</v>
          </cell>
        </row>
        <row r="164">
          <cell r="A164" t="str">
            <v>20-100000667</v>
          </cell>
          <cell r="B164" t="str">
            <v>Melon Balls Mixed  I Q F</v>
          </cell>
          <cell r="C164" t="str">
            <v>KG</v>
          </cell>
          <cell r="D164">
            <v>3.0807590467784642</v>
          </cell>
        </row>
        <row r="165">
          <cell r="A165" t="str">
            <v>20-100000668</v>
          </cell>
          <cell r="B165" t="str">
            <v>Pineapple Chunks  Frozen</v>
          </cell>
          <cell r="C165" t="str">
            <v>KG</v>
          </cell>
          <cell r="D165">
            <v>2.6637265711135609</v>
          </cell>
        </row>
        <row r="166">
          <cell r="A166" t="str">
            <v>20-100000669</v>
          </cell>
          <cell r="B166" t="str">
            <v>Raspberries Frozen</v>
          </cell>
          <cell r="C166" t="str">
            <v>KG</v>
          </cell>
          <cell r="D166">
            <v>4.6779523214959786</v>
          </cell>
        </row>
        <row r="167">
          <cell r="A167" t="str">
            <v>20-100000670</v>
          </cell>
          <cell r="B167" t="str">
            <v>Rhubarb Frozen</v>
          </cell>
          <cell r="C167" t="str">
            <v>KG</v>
          </cell>
          <cell r="D167">
            <v>1.9823169419073101</v>
          </cell>
        </row>
        <row r="168">
          <cell r="A168" t="str">
            <v>20-100000671</v>
          </cell>
          <cell r="B168" t="str">
            <v>Sour Cherries Pitted I Q F</v>
          </cell>
          <cell r="C168" t="str">
            <v>KG</v>
          </cell>
          <cell r="D168">
            <v>2.3121060816894494</v>
          </cell>
        </row>
        <row r="169">
          <cell r="A169" t="str">
            <v>20-100000672</v>
          </cell>
          <cell r="B169" t="str">
            <v>Strawberries Frozen</v>
          </cell>
          <cell r="C169" t="str">
            <v>KG</v>
          </cell>
          <cell r="D169">
            <v>2.0007561966965186</v>
          </cell>
        </row>
        <row r="170">
          <cell r="A170" t="str">
            <v>20-100000673</v>
          </cell>
          <cell r="B170" t="str">
            <v>Passion Fruit Pulp  Frozen</v>
          </cell>
          <cell r="C170" t="str">
            <v>KG</v>
          </cell>
          <cell r="D170">
            <v>7.9437433155080219</v>
          </cell>
        </row>
        <row r="171">
          <cell r="A171" t="str">
            <v>20-100000676</v>
          </cell>
          <cell r="B171" t="str">
            <v>Apple Juice Vitality Premium  Frozen Conc 64 Oz (4:1)</v>
          </cell>
          <cell r="C171" t="str">
            <v>EA</v>
          </cell>
          <cell r="D171">
            <v>6.71</v>
          </cell>
        </row>
        <row r="172">
          <cell r="A172" t="str">
            <v>20-100000682</v>
          </cell>
          <cell r="B172" t="str">
            <v>Lemonade Vitality Premium Frzn Conc 64 Oz 6:1</v>
          </cell>
          <cell r="C172" t="str">
            <v>EA</v>
          </cell>
          <cell r="D172">
            <v>3.76674308549795</v>
          </cell>
        </row>
        <row r="173">
          <cell r="A173" t="str">
            <v>20-100000683</v>
          </cell>
          <cell r="B173" t="str">
            <v>Striped Corvina 7-10 oz Skinless (Cynoscion Reticulatus)</v>
          </cell>
          <cell r="C173" t="str">
            <v>KG</v>
          </cell>
          <cell r="D173">
            <v>9.1054170436647563</v>
          </cell>
        </row>
        <row r="174">
          <cell r="A174" t="str">
            <v>20-100000685</v>
          </cell>
          <cell r="B174" t="str">
            <v>Cod Loin 7oz Fillet, Pacific Cod (Gadus Macrocephalus)</v>
          </cell>
          <cell r="C174" t="str">
            <v>KG</v>
          </cell>
          <cell r="D174">
            <v>7.4747109129327969</v>
          </cell>
        </row>
        <row r="175">
          <cell r="A175" t="str">
            <v>20-100000686</v>
          </cell>
          <cell r="B175" t="str">
            <v>Catfish Fillet Farmed (Pangasius Hypophthalmus)</v>
          </cell>
          <cell r="C175" t="str">
            <v>KG</v>
          </cell>
          <cell r="D175">
            <v>4.589742140639598</v>
          </cell>
        </row>
        <row r="176">
          <cell r="A176" t="str">
            <v>20-100000688</v>
          </cell>
          <cell r="B176" t="str">
            <v>Flounder Fillet 3-5 Oz (Glyptocephalus Zachirus)</v>
          </cell>
          <cell r="C176" t="str">
            <v>KG</v>
          </cell>
          <cell r="D176">
            <v>6.5213054069183922</v>
          </cell>
        </row>
        <row r="177">
          <cell r="A177" t="str">
            <v>20-100000689</v>
          </cell>
          <cell r="B177" t="str">
            <v>Seabass Chilean Fillet Skin On Boneless 3lbs Up (Dissostichus Eliginoides)</v>
          </cell>
          <cell r="C177" t="str">
            <v>KG</v>
          </cell>
          <cell r="D177">
            <v>25.562910885399944</v>
          </cell>
        </row>
        <row r="178">
          <cell r="A178" t="str">
            <v>20-100000690</v>
          </cell>
          <cell r="B178" t="str">
            <v>Halibut Eviscerated Drawn Head Off 20 - 40 lbs Up (Hippoglossus Stenolepis)</v>
          </cell>
          <cell r="C178" t="str">
            <v>KG</v>
          </cell>
          <cell r="D178">
            <v>19.044209000410863</v>
          </cell>
        </row>
        <row r="179">
          <cell r="A179" t="str">
            <v>20-100000692</v>
          </cell>
          <cell r="B179" t="str">
            <v>Monkfish Fillet N.Zealand Sknls Bnls 7-14oz (Lophius Piscatorius)</v>
          </cell>
          <cell r="C179" t="str">
            <v>KG</v>
          </cell>
          <cell r="D179">
            <v>9.7951345235101837</v>
          </cell>
        </row>
        <row r="180">
          <cell r="A180" t="str">
            <v>20-100000693</v>
          </cell>
          <cell r="B180" t="str">
            <v>Calamari Steaks 4-5 Oz (Dosidicus Gigas)</v>
          </cell>
          <cell r="C180" t="str">
            <v>KG</v>
          </cell>
          <cell r="D180">
            <v>6.9150169236722379</v>
          </cell>
        </row>
        <row r="181">
          <cell r="A181" t="str">
            <v>20-100000694</v>
          </cell>
          <cell r="B181" t="str">
            <v>Mahi Mahi Fillet 4-5 Lb (Coryphaena Hippurus)</v>
          </cell>
          <cell r="C181" t="str">
            <v>KG</v>
          </cell>
          <cell r="D181">
            <v>13.843724675634871</v>
          </cell>
        </row>
        <row r="182">
          <cell r="A182" t="str">
            <v>20-100000695</v>
          </cell>
          <cell r="B182" t="str">
            <v>Octopus 2 Lb (Octopus Cyanea)</v>
          </cell>
          <cell r="C182" t="str">
            <v>KG</v>
          </cell>
          <cell r="D182">
            <v>5.6649232869161219</v>
          </cell>
        </row>
        <row r="183">
          <cell r="A183" t="str">
            <v>20-100000696</v>
          </cell>
          <cell r="B183" t="str">
            <v>Orange Roughy Fillet 6-8 Oz (Hoplostethus Atlanticus)</v>
          </cell>
          <cell r="C183" t="str">
            <v>KG</v>
          </cell>
          <cell r="D183">
            <v>16.984575829064774</v>
          </cell>
        </row>
        <row r="184">
          <cell r="A184" t="str">
            <v>20-100000697</v>
          </cell>
          <cell r="B184" t="str">
            <v>Perch Fillets 160 - 190 Gr. Skin On (Sebastes Alutus)</v>
          </cell>
          <cell r="C184" t="str">
            <v>KG</v>
          </cell>
          <cell r="D184">
            <v>6.7861176470588243</v>
          </cell>
        </row>
        <row r="185">
          <cell r="A185" t="str">
            <v>20-100000698</v>
          </cell>
          <cell r="B185" t="str">
            <v>Perch Lake Victoria 4-7 Oz Fillet</v>
          </cell>
          <cell r="C185" t="str">
            <v>KG</v>
          </cell>
          <cell r="D185">
            <v>6.7805</v>
          </cell>
        </row>
        <row r="186">
          <cell r="A186" t="str">
            <v>20-100000699</v>
          </cell>
          <cell r="B186" t="str">
            <v>Red Snapper Fillets Skin On 170 Grm (Lutjanus Malabaricus)</v>
          </cell>
          <cell r="C186" t="str">
            <v>KG</v>
          </cell>
          <cell r="D186">
            <v>10.958595370660873</v>
          </cell>
        </row>
        <row r="187">
          <cell r="A187" t="str">
            <v>20-100000700</v>
          </cell>
          <cell r="B187" t="str">
            <v>Rock Fish Fillet 6-8 oz Skinless (Sebastes Spp)</v>
          </cell>
          <cell r="C187" t="str">
            <v>KG</v>
          </cell>
          <cell r="D187">
            <v>7.7662007101841954</v>
          </cell>
        </row>
        <row r="188">
          <cell r="A188" t="str">
            <v>20-100000701</v>
          </cell>
          <cell r="B188" t="str">
            <v>Salmon Silver (Coho) Head On 9-11 Lb #1 (Oncorhynchus Kisutch)</v>
          </cell>
          <cell r="C188" t="str">
            <v>KG</v>
          </cell>
          <cell r="D188">
            <v>10.086183992029227</v>
          </cell>
        </row>
        <row r="189">
          <cell r="A189" t="str">
            <v>20-100000702</v>
          </cell>
          <cell r="B189" t="str">
            <v>Salmon Coho Head Off 6-9 Lb #1 (Oncorhynchus Kisutch)</v>
          </cell>
          <cell r="C189" t="str">
            <v>KG</v>
          </cell>
          <cell r="D189">
            <v>9.7435500000000008</v>
          </cell>
        </row>
        <row r="190">
          <cell r="A190" t="str">
            <v>20-100000703</v>
          </cell>
          <cell r="B190" t="str">
            <v>Salmon Chum/Pink Head Off 6-9 Lb Crew (Oncorhynchus Keta)</v>
          </cell>
          <cell r="C190" t="str">
            <v>KG</v>
          </cell>
          <cell r="D190">
            <v>5.7859025875969392</v>
          </cell>
        </row>
        <row r="191">
          <cell r="A191" t="str">
            <v>20-100000704</v>
          </cell>
          <cell r="B191" t="str">
            <v>Frog Legs Saddle Off 6-8/Lb (Rana Spp)</v>
          </cell>
          <cell r="C191" t="str">
            <v>KG</v>
          </cell>
          <cell r="D191">
            <v>6.543674927778623</v>
          </cell>
        </row>
        <row r="192">
          <cell r="A192" t="str">
            <v>20-100000705</v>
          </cell>
          <cell r="B192" t="str">
            <v>Grouper Fillet 2 Lb Up (Epinephelus Lanceolatus)</v>
          </cell>
          <cell r="C192" t="str">
            <v>KG</v>
          </cell>
          <cell r="D192">
            <v>12.806065714609913</v>
          </cell>
        </row>
        <row r="193">
          <cell r="A193" t="str">
            <v>20-100000706</v>
          </cell>
          <cell r="B193" t="str">
            <v>Kingklip Golden Blacodes 16-32 Oz Fillet (Genypterus Capensis)</v>
          </cell>
          <cell r="C193" t="str">
            <v>KG</v>
          </cell>
          <cell r="D193">
            <v>11.466389466389467</v>
          </cell>
        </row>
        <row r="194">
          <cell r="A194" t="str">
            <v>20-100000707</v>
          </cell>
          <cell r="B194" t="str">
            <v>Squids Cleaned 5-8in Tubes (Loligo Vulgaris)</v>
          </cell>
          <cell r="C194" t="str">
            <v>KG</v>
          </cell>
          <cell r="D194">
            <v>5.3800273577705617</v>
          </cell>
        </row>
        <row r="195">
          <cell r="A195" t="str">
            <v>20-100000708</v>
          </cell>
          <cell r="B195" t="str">
            <v>Plaice Fillets 140 - 160 Gr (Pleuronectes Platessa)</v>
          </cell>
          <cell r="C195" t="str">
            <v>KG</v>
          </cell>
          <cell r="D195">
            <v>6.3314950738332447</v>
          </cell>
        </row>
        <row r="196">
          <cell r="A196" t="str">
            <v>20-100000709</v>
          </cell>
          <cell r="B196" t="str">
            <v>Sole Dover Whole 10-12 Oz Imported</v>
          </cell>
          <cell r="C196" t="str">
            <v>KG</v>
          </cell>
          <cell r="D196">
            <v>27.67</v>
          </cell>
        </row>
        <row r="197">
          <cell r="A197" t="str">
            <v>20-100000710</v>
          </cell>
          <cell r="B197" t="str">
            <v>Swordfish Loin Center Cut 10 Lb Up (Xiphias Gladius)</v>
          </cell>
          <cell r="C197" t="str">
            <v>KG</v>
          </cell>
          <cell r="D197">
            <v>12.032999999999999</v>
          </cell>
        </row>
        <row r="198">
          <cell r="A198" t="str">
            <v>20-100000711</v>
          </cell>
          <cell r="B198" t="str">
            <v>Turbot Fillet 1-2 Lb Atlantic (Psetta Maxima)</v>
          </cell>
          <cell r="C198" t="str">
            <v>KG</v>
          </cell>
          <cell r="D198">
            <v>14.259970327599337</v>
          </cell>
        </row>
        <row r="199">
          <cell r="A199" t="str">
            <v>20-100000712</v>
          </cell>
          <cell r="B199" t="str">
            <v>Trout Whole Boned 6 Oz (Oncorhynchus Mykiss)</v>
          </cell>
          <cell r="C199" t="str">
            <v>KG</v>
          </cell>
          <cell r="D199">
            <v>8.7739864437257484</v>
          </cell>
        </row>
        <row r="200">
          <cell r="A200" t="str">
            <v>20-100000713</v>
          </cell>
          <cell r="B200" t="str">
            <v>Tuna Steak (Yellowfin) 200 Grm (Thunnus Albacares)</v>
          </cell>
          <cell r="C200" t="str">
            <v>KG</v>
          </cell>
          <cell r="D200">
            <v>9.311960580277896</v>
          </cell>
        </row>
        <row r="201">
          <cell r="A201" t="str">
            <v>20-100000714</v>
          </cell>
          <cell r="B201" t="str">
            <v>White Fish Fillet 10-12 Oz Skin On (Prosopium Cylindraceum)</v>
          </cell>
          <cell r="C201" t="str">
            <v>KG</v>
          </cell>
          <cell r="D201">
            <v>8.6261781213597377</v>
          </cell>
        </row>
        <row r="202">
          <cell r="A202" t="str">
            <v>20-100000715</v>
          </cell>
          <cell r="B202" t="str">
            <v>Hoki Fillet 6-8 oz Skinless Boneless (Macruronus Novaezelandiae)</v>
          </cell>
          <cell r="C202" t="str">
            <v>KG</v>
          </cell>
          <cell r="D202">
            <v>4.3354845409092269</v>
          </cell>
        </row>
        <row r="203">
          <cell r="A203" t="str">
            <v>20-100000716</v>
          </cell>
          <cell r="B203" t="str">
            <v>Whiting Fillet Skin On Iqf 140-170Grm (Merlangius Merlangus)</v>
          </cell>
          <cell r="C203" t="str">
            <v>KG</v>
          </cell>
          <cell r="D203">
            <v>4.0645412613076966</v>
          </cell>
        </row>
        <row r="204">
          <cell r="A204" t="str">
            <v>20-100000717</v>
          </cell>
          <cell r="B204" t="str">
            <v>Tilapia Fillet Bnls Skls 5-7 Oz (Oreochromis Niloticus)</v>
          </cell>
          <cell r="C204" t="str">
            <v>KG</v>
          </cell>
          <cell r="D204">
            <v>5.1414613215928879</v>
          </cell>
        </row>
        <row r="205">
          <cell r="A205" t="str">
            <v>20-100000719</v>
          </cell>
          <cell r="B205" t="str">
            <v>Clams Topneck 11-16/lb  for Pasta (Meretrix Lyrata)</v>
          </cell>
          <cell r="C205" t="str">
            <v>KG</v>
          </cell>
          <cell r="D205">
            <v>5.091249491885808</v>
          </cell>
        </row>
        <row r="206">
          <cell r="A206" t="str">
            <v>20-100000720</v>
          </cell>
          <cell r="B206" t="str">
            <v>Clams Chopped 90/10 Eastern (Mactra Chinensis)</v>
          </cell>
          <cell r="C206" t="str">
            <v>KG</v>
          </cell>
          <cell r="D206">
            <v>5.4115352385355582</v>
          </cell>
        </row>
        <row r="207">
          <cell r="A207" t="str">
            <v>20-100000721</v>
          </cell>
          <cell r="B207" t="str">
            <v>Mussels Green Lip/Shell 30/40 Per Kg (Perna Canaliculus)</v>
          </cell>
          <cell r="C207" t="str">
            <v>KG</v>
          </cell>
          <cell r="D207">
            <v>5.5678698689862296</v>
          </cell>
        </row>
        <row r="208">
          <cell r="A208" t="str">
            <v>20-100000722</v>
          </cell>
          <cell r="B208" t="str">
            <v>Greenshell Mussel Meat 60/80 (Perna Canaliculus)</v>
          </cell>
          <cell r="C208" t="str">
            <v>KG</v>
          </cell>
          <cell r="D208">
            <v>5.475199014155046</v>
          </cell>
        </row>
        <row r="209">
          <cell r="A209" t="str">
            <v>20-100000723</v>
          </cell>
          <cell r="B209" t="str">
            <v>Crawfish Tail Meat W/ Fat U80Lb (Theragra Chalcormma)</v>
          </cell>
          <cell r="C209" t="str">
            <v>KG</v>
          </cell>
          <cell r="D209">
            <v>14.618170157132635</v>
          </cell>
        </row>
        <row r="210">
          <cell r="A210" t="str">
            <v>20-100000724</v>
          </cell>
          <cell r="B210" t="str">
            <v>Lobster Tail Panulirus Argus 7 Oz Dry</v>
          </cell>
          <cell r="C210" t="str">
            <v>KG</v>
          </cell>
          <cell r="D210">
            <v>39</v>
          </cell>
        </row>
        <row r="211">
          <cell r="A211" t="str">
            <v>20-100000725</v>
          </cell>
          <cell r="B211" t="str">
            <v>Lobster Spiny Whole Cooked 1.25-1.50 Lb (Panulirus Argus)</v>
          </cell>
          <cell r="C211" t="str">
            <v>KG</v>
          </cell>
          <cell r="D211">
            <v>19.008729388942772</v>
          </cell>
        </row>
        <row r="212">
          <cell r="A212" t="str">
            <v>20-100000726</v>
          </cell>
          <cell r="B212" t="str">
            <v>Scallops Queen 60/80 Lb (Argopectens Irradians)</v>
          </cell>
          <cell r="C212" t="str">
            <v>KG</v>
          </cell>
          <cell r="D212">
            <v>9.7203404875587527</v>
          </cell>
        </row>
        <row r="213">
          <cell r="A213" t="str">
            <v>20-100000728</v>
          </cell>
          <cell r="B213" t="str">
            <v>Shrimp Headless Cooked &amp;Peeled 31-40 Ct/Lb Tail On</v>
          </cell>
          <cell r="C213" t="str">
            <v>KG</v>
          </cell>
          <cell r="D213">
            <v>15.779000000000002</v>
          </cell>
        </row>
        <row r="214">
          <cell r="A214" t="str">
            <v>20-100000729</v>
          </cell>
          <cell r="B214" t="str">
            <v>Shrimp Peeled &amp; Deveined Cooked 200-300 Ct/Lb (Pandalus Borealus)</v>
          </cell>
          <cell r="C214" t="str">
            <v>KG</v>
          </cell>
          <cell r="D214">
            <v>8.603382683287208</v>
          </cell>
        </row>
        <row r="215">
          <cell r="A215" t="str">
            <v>20-100000730</v>
          </cell>
          <cell r="B215" t="str">
            <v>Shrimp Raw Peeled &amp; Deveined 26-30 Ct/Lb Tail On Black Tiger(Penaeus Monodon)</v>
          </cell>
          <cell r="C215" t="str">
            <v>KG</v>
          </cell>
          <cell r="D215">
            <v>10.855979404748911</v>
          </cell>
        </row>
        <row r="216">
          <cell r="A216" t="str">
            <v>20-100000731</v>
          </cell>
          <cell r="B216" t="str">
            <v>Crawfish Whole Cooked 16-26 Ct/Lb (Procambarus Clarkii)</v>
          </cell>
          <cell r="C216" t="str">
            <v>KG</v>
          </cell>
          <cell r="D216">
            <v>5.2282469566164647</v>
          </cell>
        </row>
        <row r="217">
          <cell r="A217" t="str">
            <v>20-100000732</v>
          </cell>
          <cell r="B217" t="str">
            <v>Mussels Black Whole Medium (Cioppino) (Mytilus Edulis)</v>
          </cell>
          <cell r="C217" t="str">
            <v>KG</v>
          </cell>
          <cell r="D217">
            <v>2.8583491115642294</v>
          </cell>
        </row>
        <row r="218">
          <cell r="A218" t="str">
            <v>20-100000733</v>
          </cell>
          <cell r="B218" t="str">
            <v>Pasturized Crab Meat Claw (Portunus Pelagicus)</v>
          </cell>
          <cell r="C218" t="str">
            <v>KG</v>
          </cell>
          <cell r="D218">
            <v>17.725826124486307</v>
          </cell>
        </row>
        <row r="219">
          <cell r="A219" t="str">
            <v>20-100000734</v>
          </cell>
          <cell r="B219" t="str">
            <v>Surimi Imitation Crab Flakes (Nemipterus Peronii)</v>
          </cell>
          <cell r="C219" t="str">
            <v>KG</v>
          </cell>
          <cell r="D219">
            <v>2.5259799996275532</v>
          </cell>
        </row>
        <row r="220">
          <cell r="A220" t="str">
            <v>20-100000736</v>
          </cell>
          <cell r="B220" t="str">
            <v>King Crab Legs &amp; Claws 16-20 Ct/Lb (Paralithodes Camtschaticus)</v>
          </cell>
          <cell r="C220" t="str">
            <v>KG</v>
          </cell>
          <cell r="D220">
            <v>26.568650833754422</v>
          </cell>
        </row>
        <row r="221">
          <cell r="A221" t="str">
            <v>20-100000737</v>
          </cell>
          <cell r="B221" t="str">
            <v>Shrimp Black Tiger, Raw Peeled &amp; Deveined 16/20 Ct/Lb Blk Tiger(Penaeus Monodon)</v>
          </cell>
          <cell r="C221" t="str">
            <v>KG</v>
          </cell>
          <cell r="D221">
            <v>16.210015777938953</v>
          </cell>
        </row>
        <row r="222">
          <cell r="A222" t="str">
            <v>20-100000738</v>
          </cell>
          <cell r="B222" t="str">
            <v>Lobster Tail For Medallions 10-12 Oz (Homarus Americanus)</v>
          </cell>
          <cell r="C222" t="str">
            <v>KG</v>
          </cell>
          <cell r="D222">
            <v>38.467525195968648</v>
          </cell>
        </row>
        <row r="223">
          <cell r="A223" t="str">
            <v>20-100000739</v>
          </cell>
          <cell r="B223" t="str">
            <v>Breaded Scallops 30-40 Ct/Lb (Placopectin Magellanicus)</v>
          </cell>
          <cell r="C223" t="str">
            <v>KG</v>
          </cell>
          <cell r="D223">
            <v>9.22689818990745</v>
          </cell>
        </row>
        <row r="224">
          <cell r="A224" t="str">
            <v>20-100000740</v>
          </cell>
          <cell r="B224" t="str">
            <v>Breaded Shrimps 21-25 Ct/Lb (Penaeus Monodon)</v>
          </cell>
          <cell r="C224" t="str">
            <v>KG</v>
          </cell>
          <cell r="D224">
            <v>7.7439194278750936</v>
          </cell>
        </row>
        <row r="225">
          <cell r="A225" t="str">
            <v>20-100000741</v>
          </cell>
          <cell r="B225" t="str">
            <v>Scallops King 20/30 Ct/Lb (Placopectin Magellanicus)</v>
          </cell>
          <cell r="C225" t="str">
            <v>KG</v>
          </cell>
          <cell r="D225">
            <v>21.285410322479894</v>
          </cell>
        </row>
        <row r="226">
          <cell r="A226" t="str">
            <v>20-100000742</v>
          </cell>
          <cell r="B226" t="str">
            <v>Oyster Meat 36-40 Ct/Lb (Crassostrea Virginica)</v>
          </cell>
          <cell r="C226" t="str">
            <v>KG</v>
          </cell>
          <cell r="D226">
            <v>10.100736386043879</v>
          </cell>
        </row>
        <row r="227">
          <cell r="A227" t="str">
            <v>20-100000744</v>
          </cell>
          <cell r="B227" t="str">
            <v>Mackerel Fillets Smoked 84-112Grms (Scomber Scombrus)</v>
          </cell>
          <cell r="C227" t="str">
            <v>KG</v>
          </cell>
          <cell r="D227">
            <v>10.31102087008621</v>
          </cell>
        </row>
        <row r="228">
          <cell r="A228" t="str">
            <v>20-100000745</v>
          </cell>
          <cell r="B228" t="str">
            <v>Haddock Smoked Skin On 230-450 Grams (Polachius Polachius)</v>
          </cell>
          <cell r="C228" t="str">
            <v>KG</v>
          </cell>
          <cell r="D228">
            <v>8.4354083807598528</v>
          </cell>
        </row>
        <row r="229">
          <cell r="A229" t="str">
            <v>20-100000746</v>
          </cell>
          <cell r="B229" t="str">
            <v>Gefilte Fish #10</v>
          </cell>
          <cell r="C229" t="str">
            <v>EA</v>
          </cell>
          <cell r="D229">
            <v>12.409999999999998</v>
          </cell>
        </row>
        <row r="230">
          <cell r="A230" t="str">
            <v>20-100000747</v>
          </cell>
          <cell r="B230" t="str">
            <v>Kippers 170-224Grms No Artificial Color (Clupea Herengus)</v>
          </cell>
          <cell r="C230" t="str">
            <v>KG</v>
          </cell>
          <cell r="D230">
            <v>6.5990192549937028</v>
          </cell>
        </row>
        <row r="231">
          <cell r="A231" t="str">
            <v>20-100000748</v>
          </cell>
          <cell r="B231" t="str">
            <v>Herrings In White Wine (Clupea Harengus)</v>
          </cell>
          <cell r="C231" t="str">
            <v>KG</v>
          </cell>
          <cell r="D231">
            <v>7.4702058504875417</v>
          </cell>
        </row>
        <row r="232">
          <cell r="A232" t="str">
            <v>20-100000749</v>
          </cell>
          <cell r="B232" t="str">
            <v>Herrings Rollmops (Clupea Harengus)</v>
          </cell>
          <cell r="C232" t="str">
            <v>KG</v>
          </cell>
          <cell r="D232">
            <v>8.3233662888835305</v>
          </cell>
        </row>
        <row r="233">
          <cell r="A233" t="str">
            <v>20-100000750</v>
          </cell>
          <cell r="B233" t="str">
            <v>Salmon Smk From Fresh, Slv or Atl, Filet D Trim SalmoFan 27 to 33 (Salmo Salar)</v>
          </cell>
          <cell r="C233" t="str">
            <v>KG</v>
          </cell>
          <cell r="D233">
            <v>14.016063413737891</v>
          </cell>
        </row>
        <row r="234">
          <cell r="A234" t="str">
            <v>20-100000751</v>
          </cell>
          <cell r="B234" t="str">
            <v>Swordfish Chunks Smoked (Xiphias Gladius)</v>
          </cell>
          <cell r="C234" t="str">
            <v>KG</v>
          </cell>
          <cell r="D234">
            <v>20.479740680713125</v>
          </cell>
        </row>
        <row r="235">
          <cell r="A235" t="str">
            <v>20-100000752</v>
          </cell>
          <cell r="B235" t="str">
            <v>Trout Fillet Smoked Skinless Boneless (Oncorhynchus Mykiss)</v>
          </cell>
          <cell r="C235" t="str">
            <v>KG</v>
          </cell>
          <cell r="D235">
            <v>13.474882127992865</v>
          </cell>
        </row>
        <row r="236">
          <cell r="A236" t="str">
            <v>20-100000753</v>
          </cell>
          <cell r="B236" t="str">
            <v>White Fish Fillet Smoked (Coregonus Clupeaformis)</v>
          </cell>
          <cell r="C236" t="str">
            <v>KG</v>
          </cell>
          <cell r="D236">
            <v>13.46312883527629</v>
          </cell>
        </row>
        <row r="237">
          <cell r="A237" t="str">
            <v>20-100000754</v>
          </cell>
          <cell r="B237" t="str">
            <v>Cod Dry Salted Stoccafisso (Polachius Polachius)</v>
          </cell>
          <cell r="C237" t="str">
            <v>KG</v>
          </cell>
          <cell r="D237">
            <v>6.593120856395597</v>
          </cell>
        </row>
        <row r="238">
          <cell r="A238" t="str">
            <v>20-100000755</v>
          </cell>
          <cell r="B238" t="str">
            <v>Mahi Mahi Smoked (Coryphaena Hippurus)</v>
          </cell>
          <cell r="C238" t="str">
            <v>KG</v>
          </cell>
          <cell r="D238">
            <v>16.54730860820975</v>
          </cell>
        </row>
        <row r="239">
          <cell r="A239" t="str">
            <v>20-100000756</v>
          </cell>
          <cell r="B239" t="str">
            <v>Salmon, Presliced Smoked From Fresh, Silver or Atlantic, Filet D Trim</v>
          </cell>
          <cell r="C239" t="str">
            <v>KG</v>
          </cell>
          <cell r="D239">
            <v>25.528447204968945</v>
          </cell>
        </row>
        <row r="240">
          <cell r="A240" t="str">
            <v>20-100000757</v>
          </cell>
          <cell r="B240" t="str">
            <v>APPLES GOLD DEL EX FCY 125 CT (150 GRM EA)</v>
          </cell>
          <cell r="C240" t="str">
            <v>KG</v>
          </cell>
          <cell r="D240">
            <v>1.4723332701638498</v>
          </cell>
        </row>
        <row r="241">
          <cell r="A241" t="str">
            <v>20-100000758</v>
          </cell>
          <cell r="B241" t="str">
            <v>APPLES RED DEL EX FCY 125 CT (150 GRM EA)</v>
          </cell>
          <cell r="C241" t="str">
            <v>KG</v>
          </cell>
          <cell r="D241">
            <v>1.3868445021598175</v>
          </cell>
        </row>
        <row r="242">
          <cell r="A242" t="str">
            <v>20-100000759</v>
          </cell>
          <cell r="B242" t="str">
            <v>APPLES GRANNY SMITH US EX FCY 125 CT (150 GRM EA)</v>
          </cell>
          <cell r="C242" t="str">
            <v>KG</v>
          </cell>
          <cell r="D242">
            <v>1.4975215672248166</v>
          </cell>
        </row>
        <row r="243">
          <cell r="A243" t="str">
            <v>20-100000760</v>
          </cell>
          <cell r="B243" t="str">
            <v>APRICOTS</v>
          </cell>
          <cell r="C243" t="str">
            <v>KG</v>
          </cell>
          <cell r="D243">
            <v>3.1107272727272726</v>
          </cell>
        </row>
        <row r="244">
          <cell r="A244" t="str">
            <v>20-100000761</v>
          </cell>
          <cell r="B244" t="str">
            <v>AVOCADOS HASS 40- 48 CT/25 LB GREEN (280 GRM EA)</v>
          </cell>
          <cell r="C244" t="str">
            <v>KG</v>
          </cell>
          <cell r="D244">
            <v>2.9208266664966751</v>
          </cell>
        </row>
        <row r="245">
          <cell r="A245" t="str">
            <v>20-100000762</v>
          </cell>
          <cell r="B245" t="str">
            <v>AVOCADOS HASS 40-48 CT/25 LB RIPE (280 GRM EA)</v>
          </cell>
          <cell r="C245" t="str">
            <v>KG</v>
          </cell>
          <cell r="D245">
            <v>3.0380661026221167</v>
          </cell>
        </row>
        <row r="246">
          <cell r="A246" t="str">
            <v>20-100000763</v>
          </cell>
          <cell r="B246" t="str">
            <v>BANANAS HAND 120 CT/40 LBS GREEN STAGE 2/3</v>
          </cell>
          <cell r="C246" t="str">
            <v>KG</v>
          </cell>
          <cell r="D246">
            <v>0.98396334197469182</v>
          </cell>
        </row>
        <row r="247">
          <cell r="A247" t="str">
            <v>20-100000764</v>
          </cell>
          <cell r="B247" t="str">
            <v>BANANAS HAND 120 CT/40 LBS HALF RIPE STAGE 3/4</v>
          </cell>
          <cell r="C247" t="str">
            <v>KG</v>
          </cell>
          <cell r="D247">
            <v>0.99480725156198169</v>
          </cell>
        </row>
        <row r="248">
          <cell r="A248" t="str">
            <v>20-100000765</v>
          </cell>
          <cell r="B248" t="str">
            <v>BANANAS HAND 120 CT/40 LBS RIPE STAGE 4</v>
          </cell>
          <cell r="C248" t="str">
            <v>KG</v>
          </cell>
          <cell r="D248">
            <v>1.1131866452746584</v>
          </cell>
        </row>
        <row r="249">
          <cell r="A249" t="str">
            <v>20-100000766</v>
          </cell>
          <cell r="B249" t="str">
            <v>GRAPEFRUIT WHITE 36 CT/38 LBS (430-460 GRM EA)</v>
          </cell>
          <cell r="C249" t="str">
            <v>KG</v>
          </cell>
          <cell r="D249">
            <v>1.4969108280254777</v>
          </cell>
        </row>
        <row r="250">
          <cell r="A250" t="str">
            <v>20-100000767</v>
          </cell>
          <cell r="B250" t="str">
            <v>GRAPEFRUIT PINK 36 CT/38 LBS (430-460 GRM EA)</v>
          </cell>
          <cell r="C250" t="str">
            <v>KG</v>
          </cell>
          <cell r="D250">
            <v>0.89016349638352177</v>
          </cell>
        </row>
        <row r="251">
          <cell r="A251" t="str">
            <v>20-100000768</v>
          </cell>
          <cell r="B251" t="str">
            <v>GRAPES GREEN US EXTRA FANCY EXPORT GRADE</v>
          </cell>
          <cell r="C251" t="str">
            <v>KG</v>
          </cell>
          <cell r="D251">
            <v>3.7659612721469711</v>
          </cell>
        </row>
        <row r="252">
          <cell r="A252" t="str">
            <v>20-100000769</v>
          </cell>
          <cell r="B252" t="str">
            <v>GRAPES RED US EXTRA FANCY EXPORT GRADE</v>
          </cell>
          <cell r="C252" t="str">
            <v>KG</v>
          </cell>
          <cell r="D252">
            <v>3.4421808535270335</v>
          </cell>
        </row>
        <row r="253">
          <cell r="A253" t="str">
            <v>20-100000770</v>
          </cell>
          <cell r="B253" t="str">
            <v>GRAPES BLUE/BLACK US EXTRA FANCY EXPORT GRADE</v>
          </cell>
          <cell r="C253" t="str">
            <v>KG</v>
          </cell>
          <cell r="D253">
            <v>3.3405992155484019</v>
          </cell>
        </row>
        <row r="254">
          <cell r="A254" t="str">
            <v>20-100000771</v>
          </cell>
          <cell r="B254" t="str">
            <v>LEMONS US EXPORT NO. 1,  200 CT/40 LBS (165 CT, 110 GRM EA)</v>
          </cell>
          <cell r="C254" t="str">
            <v>KG</v>
          </cell>
          <cell r="D254">
            <v>1.275495758507488</v>
          </cell>
        </row>
        <row r="255">
          <cell r="A255" t="str">
            <v>20-100000772</v>
          </cell>
          <cell r="B255" t="str">
            <v>LIMES US NO. 1, 230 CT/40 LBS (80 GRM EA)</v>
          </cell>
          <cell r="C255" t="str">
            <v>KG</v>
          </cell>
          <cell r="D255">
            <v>2.2114956760626052</v>
          </cell>
        </row>
        <row r="256">
          <cell r="A256" t="str">
            <v>20-100000773</v>
          </cell>
          <cell r="B256" t="str">
            <v>KIWIFRUIT US FANCY, NZ NO. 1, 40-42 CT/7LB (225 GRM EA) VOLUME FILL</v>
          </cell>
          <cell r="C256" t="str">
            <v>KG</v>
          </cell>
          <cell r="D256">
            <v>1.9063261032640191</v>
          </cell>
        </row>
        <row r="257">
          <cell r="A257" t="str">
            <v>20-100000774</v>
          </cell>
          <cell r="B257" t="str">
            <v>MANGO 12-14 CT/10 LBS (40 GRM EA)</v>
          </cell>
          <cell r="C257" t="str">
            <v>KG</v>
          </cell>
          <cell r="D257">
            <v>2.3480640970898308</v>
          </cell>
        </row>
        <row r="258">
          <cell r="A258" t="str">
            <v>20-100000775</v>
          </cell>
          <cell r="B258" t="str">
            <v>MELON CANTALOUPE ORANGE FLESH US FANCY 15-18 CT/40 LBS (1 KG EA)</v>
          </cell>
          <cell r="C258" t="str">
            <v>KG</v>
          </cell>
          <cell r="D258">
            <v>0.88137312911972843</v>
          </cell>
        </row>
        <row r="259">
          <cell r="A259" t="str">
            <v>20-100000776</v>
          </cell>
          <cell r="B259" t="str">
            <v>MELON HONEYDEW US NO. 1, 6-8 CT/25 LBS (1325 GRM EA)</v>
          </cell>
          <cell r="C259" t="str">
            <v>KG</v>
          </cell>
          <cell r="D259">
            <v>0.98754990829529055</v>
          </cell>
        </row>
        <row r="260">
          <cell r="A260" t="str">
            <v>20-100000777</v>
          </cell>
          <cell r="B260" t="str">
            <v>NECTARINES US FANCY 72 CT/25 LBS (160 GRM EA)</v>
          </cell>
          <cell r="C260" t="str">
            <v>KG</v>
          </cell>
          <cell r="D260">
            <v>2.0631290727889287</v>
          </cell>
        </row>
        <row r="261">
          <cell r="A261" t="str">
            <v>20-100000778</v>
          </cell>
          <cell r="B261" t="str">
            <v>ORANGES US FANCY 88 CT/40 LB (205 GRM EA)</v>
          </cell>
          <cell r="C261" t="str">
            <v>KG</v>
          </cell>
          <cell r="D261">
            <v>0.93917066168981178</v>
          </cell>
        </row>
        <row r="262">
          <cell r="A262" t="str">
            <v>20-100000779</v>
          </cell>
          <cell r="B262" t="str">
            <v>PAPAYA SOLO VARIETY 9-10 CT/10LBS HALF RIPE (454 GRM EA)</v>
          </cell>
          <cell r="C262" t="str">
            <v>KG</v>
          </cell>
          <cell r="D262">
            <v>2.8023336531983096</v>
          </cell>
        </row>
        <row r="263">
          <cell r="A263" t="str">
            <v>20-100000780</v>
          </cell>
          <cell r="B263" t="str">
            <v>PAPAYA SOLO VARIETY 9-10 CT/10LBS RIPE (454 GRM EA)</v>
          </cell>
          <cell r="C263" t="str">
            <v>KG</v>
          </cell>
          <cell r="D263">
            <v>2.9261198200350695</v>
          </cell>
        </row>
        <row r="264">
          <cell r="A264" t="str">
            <v>20-100000781</v>
          </cell>
          <cell r="B264" t="str">
            <v>PAPAYA MARADOL VARIETY, LONG OBLONG  PAW PAW (1 KILO EA)</v>
          </cell>
          <cell r="C264" t="str">
            <v>KG</v>
          </cell>
          <cell r="D264">
            <v>2.2367936198342786</v>
          </cell>
        </row>
        <row r="265">
          <cell r="A265" t="str">
            <v>20-100000782</v>
          </cell>
          <cell r="B265" t="str">
            <v>PEACHES YELLOW US FANCY 72 CT/25 LBS (160 GRM EA)</v>
          </cell>
          <cell r="C265" t="str">
            <v>KG</v>
          </cell>
          <cell r="D265">
            <v>1.9103961018243694</v>
          </cell>
        </row>
        <row r="266">
          <cell r="A266" t="str">
            <v>20-100000783</v>
          </cell>
          <cell r="B266" t="str">
            <v>PEARS ANJOU/BARTLETT/PACKHAM US EXTRA NO. 1, 120 CT/45 LBS (170 GRM EA)</v>
          </cell>
          <cell r="C266" t="str">
            <v>KG</v>
          </cell>
          <cell r="D266">
            <v>1.2832261780985228</v>
          </cell>
        </row>
        <row r="267">
          <cell r="A267" t="str">
            <v>20-100000784</v>
          </cell>
          <cell r="B267" t="str">
            <v>PEARS BOSC US EXTRA NO. 1, 120 CT/45 LBS (170 GRM EA)</v>
          </cell>
          <cell r="C267" t="str">
            <v>KG</v>
          </cell>
          <cell r="D267">
            <v>1.485472789898173</v>
          </cell>
        </row>
        <row r="268">
          <cell r="A268" t="str">
            <v>20-100000785</v>
          </cell>
          <cell r="B268" t="str">
            <v>PINEAPPLE 8 Ct/40 LB FULL GREEN TO SLIGHT COLOR BREAK (2.5 KG EA)</v>
          </cell>
          <cell r="C268" t="str">
            <v>KG</v>
          </cell>
          <cell r="D268">
            <v>1.0527931010438751</v>
          </cell>
        </row>
        <row r="269">
          <cell r="A269" t="str">
            <v>20-100000786</v>
          </cell>
          <cell r="B269" t="str">
            <v>Prickly Pear Fruit</v>
          </cell>
          <cell r="C269" t="str">
            <v>KG</v>
          </cell>
          <cell r="D269">
            <v>2.7269888847258641</v>
          </cell>
        </row>
        <row r="270">
          <cell r="A270" t="str">
            <v>20-100000787</v>
          </cell>
          <cell r="B270" t="str">
            <v>PLUMS RED/BLUE US FANCY 70 CT/28 LB VOLUME FILL (160 GRM EA)</v>
          </cell>
          <cell r="C270" t="str">
            <v>KG</v>
          </cell>
          <cell r="D270">
            <v>1.8748419596997234</v>
          </cell>
        </row>
        <row r="271">
          <cell r="A271" t="str">
            <v>20-100000788</v>
          </cell>
          <cell r="B271" t="str">
            <v>STRAWBERRIES US NO. 1</v>
          </cell>
          <cell r="C271" t="str">
            <v>KG</v>
          </cell>
          <cell r="D271">
            <v>5.8379281752987433</v>
          </cell>
        </row>
        <row r="272">
          <cell r="A272" t="str">
            <v>20-100000789</v>
          </cell>
          <cell r="B272" t="str">
            <v>TANGERINES US FANCY 120 CT/35 LB  (130 GRM EA)</v>
          </cell>
          <cell r="C272" t="str">
            <v>KG</v>
          </cell>
          <cell r="D272">
            <v>1.2894790903558651</v>
          </cell>
        </row>
        <row r="273">
          <cell r="A273" t="str">
            <v>20-100000790</v>
          </cell>
          <cell r="B273" t="str">
            <v>TANGELOS/ MANDARINS US FANCY 120 CT/35 LB (130 GRM EA)</v>
          </cell>
          <cell r="C273" t="str">
            <v>KG</v>
          </cell>
          <cell r="D273">
            <v>1.6153189220944524</v>
          </cell>
        </row>
        <row r="274">
          <cell r="A274" t="str">
            <v>20-100000791</v>
          </cell>
          <cell r="B274" t="str">
            <v>Watermelon US Fcy oval to round shape seedless 3 ct/cs (22 lbs 10 kg avg weight)</v>
          </cell>
          <cell r="C274" t="str">
            <v>KG</v>
          </cell>
          <cell r="D274">
            <v>0.67906604486688249</v>
          </cell>
        </row>
        <row r="275">
          <cell r="A275" t="str">
            <v>20-100000792</v>
          </cell>
          <cell r="B275" t="str">
            <v>BLACKBERRIES US NO. 1 CLUB PACK</v>
          </cell>
          <cell r="C275" t="str">
            <v>KG</v>
          </cell>
          <cell r="D275">
            <v>9.4878083649706895</v>
          </cell>
        </row>
        <row r="276">
          <cell r="A276" t="str">
            <v>20-100000793</v>
          </cell>
          <cell r="B276" t="str">
            <v>BLUEBERRIES US NO. 1 CLUB PACK</v>
          </cell>
          <cell r="C276" t="str">
            <v>KG</v>
          </cell>
          <cell r="D276">
            <v>11.401540677137112</v>
          </cell>
        </row>
        <row r="277">
          <cell r="A277" t="str">
            <v>20-100000794</v>
          </cell>
          <cell r="B277" t="str">
            <v>RASPBERRIES US NO. 1 CLUB PACK</v>
          </cell>
          <cell r="C277" t="str">
            <v>KG</v>
          </cell>
          <cell r="D277">
            <v>13.514490234701894</v>
          </cell>
        </row>
        <row r="278">
          <cell r="A278" t="str">
            <v>20-100000796</v>
          </cell>
          <cell r="B278" t="str">
            <v>FRESH CUT ORANGE SEGMENTS ONE GALLON</v>
          </cell>
          <cell r="C278" t="str">
            <v>EA</v>
          </cell>
          <cell r="D278">
            <v>8.125</v>
          </cell>
        </row>
        <row r="279">
          <cell r="A279" t="str">
            <v>20-100000797</v>
          </cell>
          <cell r="B279" t="str">
            <v>Star Fruit Carambola 20 CT/7 LB (160 GRM EA) - Exotic</v>
          </cell>
          <cell r="C279" t="str">
            <v>KG</v>
          </cell>
          <cell r="D279">
            <v>22.5</v>
          </cell>
        </row>
        <row r="280">
          <cell r="A280" t="str">
            <v>20-100000798</v>
          </cell>
          <cell r="B280" t="str">
            <v>APPLES FUJI US EXTRA FANCY 113 CT/40 LB (150 GRM EA)</v>
          </cell>
          <cell r="C280" t="str">
            <v>KG</v>
          </cell>
          <cell r="D280">
            <v>1.5413829442282747</v>
          </cell>
        </row>
        <row r="281">
          <cell r="A281" t="str">
            <v>20-100000799</v>
          </cell>
          <cell r="B281" t="str">
            <v>PHYSALIS CAPE GOOSEBERRIES</v>
          </cell>
          <cell r="C281" t="str">
            <v>KG</v>
          </cell>
          <cell r="D281">
            <v>20.05422828972317</v>
          </cell>
        </row>
        <row r="282">
          <cell r="A282" t="str">
            <v>20-100000800</v>
          </cell>
          <cell r="B282" t="str">
            <v>CURRANTS RED</v>
          </cell>
          <cell r="C282" t="str">
            <v>KG</v>
          </cell>
          <cell r="D282">
            <v>39.552</v>
          </cell>
        </row>
        <row r="283">
          <cell r="A283" t="str">
            <v>20-100000801</v>
          </cell>
          <cell r="B283" t="str">
            <v>CHERRIES, SWEET US NO. 1</v>
          </cell>
          <cell r="C283" t="str">
            <v>KG</v>
          </cell>
          <cell r="D283">
            <v>6.8401666666666667</v>
          </cell>
        </row>
        <row r="284">
          <cell r="A284" t="str">
            <v>20-100000802</v>
          </cell>
          <cell r="B284" t="str">
            <v>ARTICHOKES MEDIUM</v>
          </cell>
          <cell r="C284" t="str">
            <v>KG</v>
          </cell>
          <cell r="D284">
            <v>3.14021164021164</v>
          </cell>
        </row>
        <row r="285">
          <cell r="A285" t="str">
            <v>20-100000803</v>
          </cell>
          <cell r="B285" t="str">
            <v>Asparagus Green Medium Standard (1 CM DIA 5/16 or Larger)</v>
          </cell>
          <cell r="C285" t="str">
            <v>KG</v>
          </cell>
          <cell r="D285">
            <v>4.9333630598685971</v>
          </cell>
        </row>
        <row r="286">
          <cell r="A286" t="str">
            <v>20-100000804</v>
          </cell>
          <cell r="B286" t="str">
            <v>LETTUCE BABY BIBB/LIMESTONE</v>
          </cell>
          <cell r="C286" t="str">
            <v>KG</v>
          </cell>
          <cell r="D286">
            <v>3.671378550123201</v>
          </cell>
        </row>
        <row r="287">
          <cell r="A287" t="str">
            <v>20-100000805</v>
          </cell>
          <cell r="B287" t="str">
            <v>LETTUCE OAK LEAF</v>
          </cell>
          <cell r="C287" t="str">
            <v>KG</v>
          </cell>
          <cell r="D287">
            <v>6.9441015693881161</v>
          </cell>
        </row>
        <row r="288">
          <cell r="A288" t="str">
            <v>20-100000806</v>
          </cell>
          <cell r="B288" t="str">
            <v>BEETROOT TOPPED MEDIUM</v>
          </cell>
          <cell r="C288" t="str">
            <v>KG</v>
          </cell>
          <cell r="D288">
            <v>0.95910565388718372</v>
          </cell>
        </row>
        <row r="289">
          <cell r="A289" t="str">
            <v>20-100000807</v>
          </cell>
          <cell r="B289" t="str">
            <v>BROCCOLI TRIMMED 1 INCH STALK (NO ICE)</v>
          </cell>
          <cell r="C289" t="str">
            <v>KG</v>
          </cell>
          <cell r="D289">
            <v>1.8996366782006926</v>
          </cell>
        </row>
        <row r="290">
          <cell r="A290" t="str">
            <v>20-100000808</v>
          </cell>
          <cell r="B290" t="str">
            <v>CABBAGE GREEN</v>
          </cell>
          <cell r="C290" t="str">
            <v>KG</v>
          </cell>
          <cell r="D290">
            <v>0.54340720689739164</v>
          </cell>
        </row>
        <row r="291">
          <cell r="A291" t="str">
            <v>20-100000809</v>
          </cell>
          <cell r="B291" t="str">
            <v>CABBAGE RED</v>
          </cell>
          <cell r="C291" t="str">
            <v>KG</v>
          </cell>
          <cell r="D291">
            <v>0.77685332529825524</v>
          </cell>
        </row>
        <row r="292">
          <cell r="A292" t="str">
            <v>20-100000810</v>
          </cell>
          <cell r="B292" t="str">
            <v>CABBAGE CHINESE (NAPA)</v>
          </cell>
          <cell r="C292" t="str">
            <v>KG</v>
          </cell>
          <cell r="D292">
            <v>1.0086564118966337</v>
          </cell>
        </row>
        <row r="293">
          <cell r="A293" t="str">
            <v>20-100000811</v>
          </cell>
          <cell r="B293" t="str">
            <v>Carrots, Table, Topped Medium (Size B) Boxed</v>
          </cell>
          <cell r="C293" t="str">
            <v>KG</v>
          </cell>
          <cell r="D293">
            <v>0.74352790068111696</v>
          </cell>
        </row>
        <row r="294">
          <cell r="A294" t="str">
            <v>20-100000812</v>
          </cell>
          <cell r="B294" t="str">
            <v>CAULIFLOWER TRIMMED</v>
          </cell>
          <cell r="C294" t="str">
            <v>KG</v>
          </cell>
          <cell r="D294">
            <v>1.5317058036921385</v>
          </cell>
        </row>
        <row r="295">
          <cell r="A295" t="str">
            <v>20-100000813</v>
          </cell>
          <cell r="B295" t="str">
            <v>CELERY TABLE</v>
          </cell>
          <cell r="C295" t="str">
            <v>KG</v>
          </cell>
          <cell r="D295">
            <v>0.90755801285627746</v>
          </cell>
        </row>
        <row r="296">
          <cell r="A296" t="str">
            <v>20-100000814</v>
          </cell>
          <cell r="B296" t="str">
            <v>CUCUMBER SUPER US #1, EU CLASS #2 MEDIUM</v>
          </cell>
          <cell r="C296" t="str">
            <v>KG</v>
          </cell>
          <cell r="D296">
            <v>0.92383806685667313</v>
          </cell>
        </row>
        <row r="297">
          <cell r="A297" t="str">
            <v>20-100000815</v>
          </cell>
          <cell r="B297" t="str">
            <v>EGGPLANT / AUBERGINE (MEDIUM/LARGE) US#1, EU CLASS #2</v>
          </cell>
          <cell r="C297" t="str">
            <v>KG</v>
          </cell>
          <cell r="D297">
            <v>1.4601187801608091</v>
          </cell>
        </row>
        <row r="298">
          <cell r="A298" t="str">
            <v>20-100000816</v>
          </cell>
          <cell r="B298" t="str">
            <v>FENNEL ROOT MALE</v>
          </cell>
          <cell r="C298" t="str">
            <v>KG</v>
          </cell>
          <cell r="D298">
            <v>1.5747748517859592</v>
          </cell>
        </row>
        <row r="299">
          <cell r="A299" t="str">
            <v>20-100000817</v>
          </cell>
          <cell r="B299" t="str">
            <v>GARLIC (JUMBO)</v>
          </cell>
          <cell r="C299" t="str">
            <v>KG</v>
          </cell>
          <cell r="D299">
            <v>1.7488591613981257</v>
          </cell>
        </row>
        <row r="300">
          <cell r="A300" t="str">
            <v>20-100000818</v>
          </cell>
          <cell r="B300" t="str">
            <v>GINGER ROOT</v>
          </cell>
          <cell r="C300" t="str">
            <v>KG</v>
          </cell>
          <cell r="D300">
            <v>2.7058563612498538</v>
          </cell>
        </row>
        <row r="301">
          <cell r="A301" t="str">
            <v>20-100000819</v>
          </cell>
          <cell r="B301" t="str">
            <v>KALE ORNAMENTAL (FLOWERING) COLORED</v>
          </cell>
          <cell r="C301" t="str">
            <v>KG</v>
          </cell>
          <cell r="D301">
            <v>2.1337367720676763</v>
          </cell>
        </row>
        <row r="302">
          <cell r="A302" t="str">
            <v>20-100000820</v>
          </cell>
          <cell r="B302" t="str">
            <v>Leek Medium, No Ice</v>
          </cell>
          <cell r="C302" t="str">
            <v>KG</v>
          </cell>
          <cell r="D302">
            <v>2.1134421274006794</v>
          </cell>
        </row>
        <row r="303">
          <cell r="A303" t="str">
            <v>20-100000821</v>
          </cell>
          <cell r="B303" t="str">
            <v>MUSHROOM WHITE/BUTTON MEDIUM CLEAN</v>
          </cell>
          <cell r="C303" t="str">
            <v>KG</v>
          </cell>
          <cell r="D303">
            <v>3.5827851514558064</v>
          </cell>
        </row>
        <row r="304">
          <cell r="A304" t="str">
            <v>20-100000822</v>
          </cell>
          <cell r="B304" t="str">
            <v>SPROUTS ALFALFA</v>
          </cell>
          <cell r="C304" t="str">
            <v>KG</v>
          </cell>
          <cell r="D304">
            <v>5.1180535601402219</v>
          </cell>
        </row>
        <row r="305">
          <cell r="A305" t="str">
            <v>20-100000823</v>
          </cell>
          <cell r="B305" t="str">
            <v>LETTUCE ARUGOLA (WILD ROCKET LEAF)</v>
          </cell>
          <cell r="C305" t="str">
            <v>KG</v>
          </cell>
          <cell r="D305">
            <v>9.2975074171124152</v>
          </cell>
        </row>
        <row r="306">
          <cell r="A306" t="str">
            <v>20-100000824</v>
          </cell>
          <cell r="B306" t="str">
            <v>ENDIVE BELGIAN/CHICORY WITLOOF</v>
          </cell>
          <cell r="C306" t="str">
            <v>KG</v>
          </cell>
          <cell r="D306">
            <v>4.843999330469229</v>
          </cell>
        </row>
        <row r="307">
          <cell r="A307" t="str">
            <v>20-100000825</v>
          </cell>
          <cell r="B307" t="str">
            <v>ENDIVE CHICORY (CURLY) (FRISEE)</v>
          </cell>
          <cell r="C307" t="str">
            <v>KG</v>
          </cell>
          <cell r="D307">
            <v>1.8159197672556449</v>
          </cell>
        </row>
        <row r="308">
          <cell r="A308" t="str">
            <v>20-100000826</v>
          </cell>
          <cell r="B308" t="str">
            <v>ENDIVE ESCAROLE</v>
          </cell>
          <cell r="C308" t="str">
            <v>KG</v>
          </cell>
          <cell r="D308">
            <v>1.6895002419299097</v>
          </cell>
        </row>
        <row r="309">
          <cell r="A309" t="str">
            <v>20-100000827</v>
          </cell>
          <cell r="B309" t="str">
            <v>LETTUCE BUTTERHEAD</v>
          </cell>
          <cell r="C309" t="str">
            <v>KG</v>
          </cell>
          <cell r="D309">
            <v>2.0663690846340401</v>
          </cell>
        </row>
        <row r="310">
          <cell r="A310" t="str">
            <v>20-100000828</v>
          </cell>
          <cell r="B310" t="str">
            <v>LETTUCE GREEN LEAF (OAK GREEN)</v>
          </cell>
          <cell r="C310" t="str">
            <v>KG</v>
          </cell>
          <cell r="D310">
            <v>2.2197662177066273</v>
          </cell>
        </row>
        <row r="311">
          <cell r="A311" t="str">
            <v>20-100000829</v>
          </cell>
          <cell r="B311" t="str">
            <v>LETTUCE ICEBERG</v>
          </cell>
          <cell r="C311" t="str">
            <v>KG</v>
          </cell>
          <cell r="D311">
            <v>0.92168309524177927</v>
          </cell>
        </row>
        <row r="312">
          <cell r="A312" t="str">
            <v>20-100000830</v>
          </cell>
          <cell r="B312" t="str">
            <v>LETTUCE ICEBERG CLEAN &amp; TRIM CORE IN</v>
          </cell>
          <cell r="C312" t="str">
            <v>KG</v>
          </cell>
          <cell r="D312">
            <v>1.0762523928927714</v>
          </cell>
        </row>
        <row r="313">
          <cell r="A313" t="str">
            <v>20-100000831</v>
          </cell>
          <cell r="B313" t="str">
            <v>LETTUCE RADICCHIO</v>
          </cell>
          <cell r="C313" t="str">
            <v>KG</v>
          </cell>
          <cell r="D313">
            <v>3.6241140702426322</v>
          </cell>
        </row>
        <row r="314">
          <cell r="A314" t="str">
            <v>20-100000832</v>
          </cell>
          <cell r="B314" t="str">
            <v>LETTUCE RED LEAF (CORAL)</v>
          </cell>
          <cell r="C314" t="str">
            <v>KG</v>
          </cell>
          <cell r="D314">
            <v>2.119357959318755</v>
          </cell>
        </row>
        <row r="315">
          <cell r="A315" t="str">
            <v>20-100000833</v>
          </cell>
          <cell r="B315" t="str">
            <v>LETTUCE ROMAINE</v>
          </cell>
          <cell r="C315" t="str">
            <v>KG</v>
          </cell>
          <cell r="D315">
            <v>1.1384400528107272</v>
          </cell>
        </row>
        <row r="316">
          <cell r="A316" t="str">
            <v>20-100000834</v>
          </cell>
          <cell r="B316" t="str">
            <v>SPRING MIX BABY SALAD (MESCLUN)</v>
          </cell>
          <cell r="C316" t="str">
            <v>KG</v>
          </cell>
          <cell r="D316">
            <v>5.281950951700777</v>
          </cell>
        </row>
        <row r="317">
          <cell r="A317" t="str">
            <v>20-100000835</v>
          </cell>
          <cell r="B317" t="str">
            <v>ONION YELLOW REGULAR</v>
          </cell>
          <cell r="C317" t="str">
            <v>KG</v>
          </cell>
          <cell r="D317">
            <v>0.54872988473501416</v>
          </cell>
        </row>
        <row r="318">
          <cell r="A318" t="str">
            <v>20-100000836</v>
          </cell>
          <cell r="B318" t="str">
            <v>ONION GREEN (NO ICE)</v>
          </cell>
          <cell r="C318" t="str">
            <v>KG</v>
          </cell>
          <cell r="D318">
            <v>3.0721747659181369</v>
          </cell>
        </row>
        <row r="319">
          <cell r="A319" t="str">
            <v>20-100000837</v>
          </cell>
          <cell r="B319" t="str">
            <v>ONIONS WHITE BOILING MEDIUM</v>
          </cell>
          <cell r="C319" t="str">
            <v>KG</v>
          </cell>
          <cell r="D319">
            <v>0.45428846153846153</v>
          </cell>
        </row>
        <row r="320">
          <cell r="A320" t="str">
            <v>20-100000838</v>
          </cell>
          <cell r="B320" t="str">
            <v>ONION RED MEDIUM</v>
          </cell>
          <cell r="C320" t="str">
            <v>KG</v>
          </cell>
          <cell r="D320">
            <v>0.89486150498050288</v>
          </cell>
        </row>
        <row r="321">
          <cell r="A321" t="str">
            <v>20-100000839</v>
          </cell>
          <cell r="B321" t="str">
            <v>PARSLEY CURLY</v>
          </cell>
          <cell r="C321" t="str">
            <v>KG</v>
          </cell>
          <cell r="D321">
            <v>3.0922687857937268</v>
          </cell>
        </row>
        <row r="322">
          <cell r="A322" t="str">
            <v>20-100000840</v>
          </cell>
          <cell r="B322" t="str">
            <v>PEPPER BELL CAPSICUM GREEN MEDIUM US #1, EU CLASS #2 (60-70 CT)</v>
          </cell>
          <cell r="C322" t="str">
            <v>KG</v>
          </cell>
          <cell r="D322">
            <v>1.411569703747013</v>
          </cell>
        </row>
        <row r="323">
          <cell r="A323" t="str">
            <v>20-100000841</v>
          </cell>
          <cell r="B323" t="str">
            <v>PEPPER BELL CAPSICUM RED MEDIUM US #1, EU CLASS #2</v>
          </cell>
          <cell r="C323" t="str">
            <v>KG</v>
          </cell>
          <cell r="D323">
            <v>1.9119058069017656</v>
          </cell>
        </row>
        <row r="324">
          <cell r="A324" t="str">
            <v>20-100000842</v>
          </cell>
          <cell r="B324" t="str">
            <v>PEPPER BELL CAPSICUM YELLOW MEDIUM US #1, EU CLASS #2</v>
          </cell>
          <cell r="C324" t="str">
            <v>KG</v>
          </cell>
          <cell r="D324">
            <v>2.5838419659092118</v>
          </cell>
        </row>
        <row r="325">
          <cell r="A325" t="str">
            <v>20-100000843</v>
          </cell>
          <cell r="B325" t="str">
            <v>POTATOES REGULAR (140-400 GRM) (UTILITY)</v>
          </cell>
          <cell r="C325" t="str">
            <v>KG</v>
          </cell>
          <cell r="D325">
            <v>0.54094039353027445</v>
          </cell>
        </row>
        <row r="326">
          <cell r="A326" t="str">
            <v>20-100000844</v>
          </cell>
          <cell r="B326" t="str">
            <v>Potatoes US #1 B Size, Red New Small (4-5.25 cm) (Washer Cocktail)</v>
          </cell>
          <cell r="C326" t="str">
            <v>KG</v>
          </cell>
          <cell r="D326">
            <v>0.8749915000995262</v>
          </cell>
        </row>
        <row r="327">
          <cell r="A327" t="str">
            <v>20-100000845</v>
          </cell>
          <cell r="B327" t="str">
            <v>POTATOES BAKING 100 CT OBLONG 8 OZ (226 GRM) (SEBAGO BRUSHED GRADED)</v>
          </cell>
          <cell r="C327" t="str">
            <v>KG</v>
          </cell>
          <cell r="D327">
            <v>0.62960366348446006</v>
          </cell>
        </row>
        <row r="328">
          <cell r="A328" t="str">
            <v>20-100000846</v>
          </cell>
          <cell r="B328" t="str">
            <v>POTATOES SWEET (RED YAMS)</v>
          </cell>
          <cell r="C328" t="str">
            <v>KG</v>
          </cell>
          <cell r="D328">
            <v>1.1592062399307304</v>
          </cell>
        </row>
        <row r="329">
          <cell r="A329" t="str">
            <v>20-100000847</v>
          </cell>
          <cell r="B329" t="str">
            <v>RADISH RED TOPPED SMALL</v>
          </cell>
          <cell r="C329" t="str">
            <v>KG</v>
          </cell>
          <cell r="D329">
            <v>1.869952071228975</v>
          </cell>
        </row>
        <row r="330">
          <cell r="A330" t="str">
            <v>20-100000848</v>
          </cell>
          <cell r="B330" t="str">
            <v>RUTABAGA</v>
          </cell>
          <cell r="C330" t="str">
            <v>KG</v>
          </cell>
          <cell r="D330">
            <v>1.2560970396190008</v>
          </cell>
        </row>
        <row r="331">
          <cell r="A331" t="str">
            <v>20-100000849</v>
          </cell>
          <cell r="B331" t="str">
            <v>SPINACH FOR SALAD</v>
          </cell>
          <cell r="C331" t="str">
            <v>KG</v>
          </cell>
          <cell r="D331">
            <v>3.654384343800698</v>
          </cell>
        </row>
        <row r="332">
          <cell r="A332" t="str">
            <v>20-100000850</v>
          </cell>
          <cell r="B332" t="str">
            <v>SQUASH YELLOW (CALABASA)</v>
          </cell>
          <cell r="C332" t="str">
            <v>KG</v>
          </cell>
          <cell r="D332">
            <v>0.97110112746498434</v>
          </cell>
        </row>
        <row r="333">
          <cell r="A333" t="str">
            <v>20-100000851</v>
          </cell>
          <cell r="B333" t="str">
            <v>ZUCCHINI GREEN US NO. 1 FANCY COURGETTE 6 INCH LONG (15.25 CM)</v>
          </cell>
          <cell r="C333" t="str">
            <v>KG</v>
          </cell>
          <cell r="D333">
            <v>1.2382679573324886</v>
          </cell>
        </row>
        <row r="334">
          <cell r="A334" t="str">
            <v>20-100000852</v>
          </cell>
          <cell r="B334" t="str">
            <v>Swiss Chard Green</v>
          </cell>
          <cell r="C334" t="str">
            <v>KG</v>
          </cell>
          <cell r="D334">
            <v>2.2345666143225587</v>
          </cell>
        </row>
        <row r="335">
          <cell r="A335" t="str">
            <v>20-100000853</v>
          </cell>
          <cell r="B335" t="str">
            <v>TOMATOES CHERRY SMALL RED</v>
          </cell>
          <cell r="C335" t="str">
            <v>KG</v>
          </cell>
          <cell r="D335">
            <v>2.9410910625092122</v>
          </cell>
        </row>
        <row r="336">
          <cell r="A336" t="str">
            <v>20-100000854</v>
          </cell>
          <cell r="B336" t="str">
            <v>TOMATOES 6X7 TURNING PINK MEDIUM (57-67 MM DIA)</v>
          </cell>
          <cell r="C336" t="str">
            <v>KG</v>
          </cell>
          <cell r="D336">
            <v>1.3650057889798826</v>
          </cell>
        </row>
        <row r="337">
          <cell r="A337" t="str">
            <v>20-100000855</v>
          </cell>
          <cell r="B337" t="str">
            <v>TOMATO LIGHT RED MEDIUM (57-67 MM DIA)</v>
          </cell>
          <cell r="C337" t="str">
            <v>KG</v>
          </cell>
          <cell r="D337">
            <v>1.3921614685095922</v>
          </cell>
        </row>
        <row r="338">
          <cell r="A338" t="str">
            <v>20-100000856</v>
          </cell>
          <cell r="B338" t="str">
            <v>TURNIP MEDIUM WHITE</v>
          </cell>
          <cell r="C338" t="str">
            <v>KG</v>
          </cell>
          <cell r="D338">
            <v>1.4331711909618707</v>
          </cell>
        </row>
        <row r="339">
          <cell r="A339" t="str">
            <v>20-100000857</v>
          </cell>
          <cell r="B339" t="str">
            <v>WATERCRESS</v>
          </cell>
          <cell r="C339" t="str">
            <v>KG</v>
          </cell>
          <cell r="D339">
            <v>4.038224141271554</v>
          </cell>
        </row>
        <row r="340">
          <cell r="A340" t="str">
            <v>20-100000858</v>
          </cell>
          <cell r="B340" t="str">
            <v>ZUCCHINI YELLOW COURGETTE 6 INCH LONG</v>
          </cell>
          <cell r="C340" t="str">
            <v>KG</v>
          </cell>
          <cell r="D340">
            <v>1.8387723033749599</v>
          </cell>
        </row>
        <row r="341">
          <cell r="A341" t="str">
            <v>20-100000859</v>
          </cell>
          <cell r="B341" t="str">
            <v>SPROUTS BEAN</v>
          </cell>
          <cell r="C341" t="str">
            <v>KG</v>
          </cell>
          <cell r="D341">
            <v>2.1484841068314622</v>
          </cell>
        </row>
        <row r="342">
          <cell r="A342" t="str">
            <v>20-100000860</v>
          </cell>
          <cell r="B342" t="str">
            <v>TOMATILLOS, GREEN TOMATO MEDIUM</v>
          </cell>
          <cell r="C342" t="str">
            <v>KG</v>
          </cell>
          <cell r="D342">
            <v>1.2194584105142454</v>
          </cell>
        </row>
        <row r="343">
          <cell r="A343" t="str">
            <v>20-100000861</v>
          </cell>
          <cell r="B343" t="str">
            <v>ROMA TOMATOES MEDIUM</v>
          </cell>
          <cell r="C343" t="str">
            <v>KG</v>
          </cell>
          <cell r="D343">
            <v>1.413762815239018</v>
          </cell>
        </row>
        <row r="344">
          <cell r="A344" t="str">
            <v>20-100000862</v>
          </cell>
          <cell r="B344" t="str">
            <v>PARSNIPS</v>
          </cell>
          <cell r="C344" t="str">
            <v>KG</v>
          </cell>
          <cell r="D344">
            <v>2.2830857030404408</v>
          </cell>
        </row>
        <row r="345">
          <cell r="A345" t="str">
            <v>20-100000863</v>
          </cell>
          <cell r="B345" t="str">
            <v>RADISH DAIKON WHITE RADISH</v>
          </cell>
          <cell r="C345" t="str">
            <v>KG</v>
          </cell>
          <cell r="D345">
            <v>1.5466829825026724</v>
          </cell>
        </row>
        <row r="346">
          <cell r="A346" t="str">
            <v>20-100000864</v>
          </cell>
          <cell r="B346" t="str">
            <v>ONION SHALLOT</v>
          </cell>
          <cell r="C346" t="str">
            <v>KG</v>
          </cell>
          <cell r="D346">
            <v>3.458293563902457</v>
          </cell>
        </row>
        <row r="347">
          <cell r="A347" t="str">
            <v>20-100000865</v>
          </cell>
          <cell r="B347" t="str">
            <v>ENOKI (STRAW) MUSHROOMS 3.5 OZ</v>
          </cell>
          <cell r="C347" t="str">
            <v>EA</v>
          </cell>
          <cell r="D347">
            <v>2.7909484625378953</v>
          </cell>
        </row>
        <row r="348">
          <cell r="A348" t="str">
            <v>20-100000866</v>
          </cell>
          <cell r="B348" t="str">
            <v>BABY CARROTS TOP ON</v>
          </cell>
          <cell r="C348" t="str">
            <v>KG</v>
          </cell>
          <cell r="D348">
            <v>4.224834680382072</v>
          </cell>
        </row>
        <row r="349">
          <cell r="A349" t="str">
            <v>20-100000867</v>
          </cell>
          <cell r="B349" t="str">
            <v>BABY SQUASH SUNBURST/PATTYPAN</v>
          </cell>
          <cell r="C349" t="str">
            <v>KG</v>
          </cell>
          <cell r="D349">
            <v>5.4079713483852059</v>
          </cell>
        </row>
        <row r="350">
          <cell r="A350" t="str">
            <v>20-100000868</v>
          </cell>
          <cell r="B350" t="str">
            <v>BABY ZUCCHINI GREEN/YELLOW</v>
          </cell>
          <cell r="C350" t="str">
            <v>KG</v>
          </cell>
          <cell r="D350">
            <v>7.1942277080451964</v>
          </cell>
        </row>
        <row r="351">
          <cell r="A351" t="str">
            <v>20-100000869</v>
          </cell>
          <cell r="B351" t="str">
            <v>GARLIC PEELED 1 GAL</v>
          </cell>
          <cell r="C351" t="str">
            <v>EA</v>
          </cell>
          <cell r="D351">
            <v>6.5516491804005943</v>
          </cell>
        </row>
        <row r="352">
          <cell r="A352" t="str">
            <v>20-100000870</v>
          </cell>
          <cell r="B352" t="str">
            <v>MUSHROOM SHITAKE</v>
          </cell>
          <cell r="C352" t="str">
            <v>KG</v>
          </cell>
          <cell r="D352">
            <v>10.567804886191956</v>
          </cell>
        </row>
        <row r="353">
          <cell r="A353" t="str">
            <v>20-100000871</v>
          </cell>
          <cell r="B353" t="str">
            <v>POTATOES BAKING 70 CT/50 LB US #1</v>
          </cell>
          <cell r="C353" t="str">
            <v>KG</v>
          </cell>
          <cell r="D353">
            <v>0.71334616085551716</v>
          </cell>
        </row>
        <row r="354">
          <cell r="A354" t="str">
            <v>20-100000872</v>
          </cell>
          <cell r="B354" t="str">
            <v>BABY TURNIPS TOP ON</v>
          </cell>
          <cell r="C354" t="str">
            <v>KG</v>
          </cell>
          <cell r="D354">
            <v>5.6497797356828192</v>
          </cell>
        </row>
        <row r="355">
          <cell r="A355" t="str">
            <v>20-100000873</v>
          </cell>
          <cell r="B355" t="str">
            <v>CHILI GREEN FRESH</v>
          </cell>
          <cell r="C355" t="str">
            <v>KG</v>
          </cell>
          <cell r="D355">
            <v>2.361636013350735</v>
          </cell>
        </row>
        <row r="356">
          <cell r="A356" t="str">
            <v>20-100000874</v>
          </cell>
          <cell r="B356" t="str">
            <v>BOK (PAK) CHOY</v>
          </cell>
          <cell r="C356" t="str">
            <v>KG</v>
          </cell>
          <cell r="D356">
            <v>1.271914184270984</v>
          </cell>
        </row>
        <row r="357">
          <cell r="A357" t="str">
            <v>20-100000875</v>
          </cell>
          <cell r="B357" t="str">
            <v>CELERY ROOT (CELERIAC)</v>
          </cell>
          <cell r="C357" t="str">
            <v>KG</v>
          </cell>
          <cell r="D357">
            <v>2.7820440380795834</v>
          </cell>
        </row>
        <row r="358">
          <cell r="A358" t="str">
            <v>20-100000876</v>
          </cell>
          <cell r="B358" t="str">
            <v>Basil Green</v>
          </cell>
          <cell r="C358" t="str">
            <v>KG</v>
          </cell>
          <cell r="D358">
            <v>8.7902790279027911</v>
          </cell>
        </row>
        <row r="359">
          <cell r="A359" t="str">
            <v>20-100000877</v>
          </cell>
          <cell r="B359" t="str">
            <v>Dill</v>
          </cell>
          <cell r="C359" t="str">
            <v>KG</v>
          </cell>
          <cell r="D359">
            <v>7.0991138059701511</v>
          </cell>
        </row>
        <row r="360">
          <cell r="A360" t="str">
            <v>20-100000878</v>
          </cell>
          <cell r="B360" t="str">
            <v>Mint</v>
          </cell>
          <cell r="C360" t="str">
            <v>KG</v>
          </cell>
          <cell r="D360">
            <v>10.422615862752018</v>
          </cell>
        </row>
        <row r="361">
          <cell r="A361" t="str">
            <v>20-100000879</v>
          </cell>
          <cell r="B361" t="str">
            <v>Rosemary</v>
          </cell>
          <cell r="C361" t="str">
            <v>KG</v>
          </cell>
          <cell r="D361">
            <v>10.556927562706388</v>
          </cell>
        </row>
        <row r="362">
          <cell r="A362" t="str">
            <v>20-100000880</v>
          </cell>
          <cell r="B362" t="str">
            <v>Sage</v>
          </cell>
          <cell r="C362" t="str">
            <v>KG</v>
          </cell>
          <cell r="D362">
            <v>13.775439229223558</v>
          </cell>
        </row>
        <row r="363">
          <cell r="A363" t="str">
            <v>20-100000881</v>
          </cell>
          <cell r="B363" t="str">
            <v>Tarragon</v>
          </cell>
          <cell r="C363" t="str">
            <v>KG</v>
          </cell>
          <cell r="D363">
            <v>14.843036195384792</v>
          </cell>
        </row>
        <row r="364">
          <cell r="A364" t="str">
            <v>20-100000882</v>
          </cell>
          <cell r="B364" t="str">
            <v>Chives</v>
          </cell>
          <cell r="C364" t="str">
            <v>KG</v>
          </cell>
          <cell r="D364">
            <v>13.587178284065828</v>
          </cell>
        </row>
        <row r="365">
          <cell r="A365" t="str">
            <v>20-100000883</v>
          </cell>
          <cell r="B365" t="str">
            <v>Cilantro/Coriander Leaves</v>
          </cell>
          <cell r="C365" t="str">
            <v>KG</v>
          </cell>
          <cell r="D365">
            <v>4.9148646666775289</v>
          </cell>
        </row>
        <row r="366">
          <cell r="A366" t="str">
            <v>20-100000884</v>
          </cell>
          <cell r="B366" t="str">
            <v>Lemon Leaves On Branch For Decoration</v>
          </cell>
          <cell r="C366" t="str">
            <v>KG</v>
          </cell>
          <cell r="D366">
            <v>7.1013558394873595</v>
          </cell>
        </row>
        <row r="367">
          <cell r="A367" t="str">
            <v>20-100000885</v>
          </cell>
          <cell r="B367" t="str">
            <v>Marjoram Fresh</v>
          </cell>
          <cell r="C367" t="str">
            <v>KG</v>
          </cell>
          <cell r="D367">
            <v>13.541180537550773</v>
          </cell>
        </row>
        <row r="368">
          <cell r="A368" t="str">
            <v>20-100000886</v>
          </cell>
          <cell r="B368" t="str">
            <v>Thyme</v>
          </cell>
          <cell r="C368" t="str">
            <v>KG</v>
          </cell>
          <cell r="D368">
            <v>10.667602996254679</v>
          </cell>
        </row>
        <row r="369">
          <cell r="A369" t="str">
            <v>20-100000887</v>
          </cell>
          <cell r="B369" t="str">
            <v>Lemon Grass</v>
          </cell>
          <cell r="C369" t="str">
            <v>KG</v>
          </cell>
          <cell r="D369">
            <v>7.6476524791575269</v>
          </cell>
        </row>
        <row r="370">
          <cell r="A370" t="str">
            <v>20-100000888</v>
          </cell>
          <cell r="B370" t="str">
            <v>Chervil</v>
          </cell>
          <cell r="C370" t="str">
            <v>KG</v>
          </cell>
          <cell r="D370">
            <v>19.348128371989546</v>
          </cell>
        </row>
        <row r="371">
          <cell r="A371" t="str">
            <v>20-100000889</v>
          </cell>
          <cell r="B371" t="str">
            <v>Almond Blanched Whole</v>
          </cell>
          <cell r="C371" t="str">
            <v>KG</v>
          </cell>
          <cell r="D371">
            <v>8.4662983425414371</v>
          </cell>
        </row>
        <row r="372">
          <cell r="A372" t="str">
            <v>20-100000890</v>
          </cell>
          <cell r="B372" t="str">
            <v>Almonds Natural Sliced</v>
          </cell>
          <cell r="C372" t="str">
            <v>KG</v>
          </cell>
          <cell r="D372">
            <v>6.3208911928343969</v>
          </cell>
        </row>
        <row r="373">
          <cell r="A373" t="str">
            <v>20-100000891</v>
          </cell>
          <cell r="B373" t="str">
            <v>Filberts Shelled (Hazelnuts)</v>
          </cell>
          <cell r="C373" t="str">
            <v>KG</v>
          </cell>
          <cell r="D373">
            <v>8.8779875791982921</v>
          </cell>
        </row>
        <row r="374">
          <cell r="A374" t="str">
            <v>20-100000892</v>
          </cell>
          <cell r="B374" t="str">
            <v>Mixed Nuts In Shell</v>
          </cell>
          <cell r="C374" t="str">
            <v>KG</v>
          </cell>
          <cell r="D374">
            <v>5.5477653039610262</v>
          </cell>
        </row>
        <row r="375">
          <cell r="A375" t="str">
            <v>20-100000894</v>
          </cell>
          <cell r="B375" t="str">
            <v>Nut Pecan Shelled</v>
          </cell>
          <cell r="C375" t="str">
            <v>KG</v>
          </cell>
          <cell r="D375">
            <v>15.631184726934077</v>
          </cell>
        </row>
        <row r="376">
          <cell r="A376" t="str">
            <v>20-100000895</v>
          </cell>
          <cell r="B376" t="str">
            <v>Pine Nuts Shelled (Pignolia)</v>
          </cell>
          <cell r="C376" t="str">
            <v>KG</v>
          </cell>
          <cell r="D376">
            <v>28.241773269893727</v>
          </cell>
        </row>
        <row r="377">
          <cell r="A377" t="str">
            <v>20-100000896</v>
          </cell>
          <cell r="B377" t="str">
            <v>Pistachio Green Shelled</v>
          </cell>
          <cell r="C377" t="str">
            <v>KG</v>
          </cell>
          <cell r="D377">
            <v>19.541254204136159</v>
          </cell>
        </row>
        <row r="378">
          <cell r="A378" t="str">
            <v>20-100000897</v>
          </cell>
          <cell r="B378" t="str">
            <v>Pumpkin Seeds Roasted Shelled</v>
          </cell>
          <cell r="C378" t="str">
            <v>KG</v>
          </cell>
          <cell r="D378">
            <v>6.3362364521123631</v>
          </cell>
        </row>
        <row r="379">
          <cell r="A379" t="str">
            <v>20-100000898</v>
          </cell>
          <cell r="B379" t="str">
            <v>Sunflower Seeds Shelled</v>
          </cell>
          <cell r="C379" t="str">
            <v>KG</v>
          </cell>
          <cell r="D379">
            <v>2.5572689817539724</v>
          </cell>
        </row>
        <row r="380">
          <cell r="A380" t="str">
            <v>20-100000899</v>
          </cell>
          <cell r="B380" t="str">
            <v>Walnuts Halves &amp; Pieces Fancy</v>
          </cell>
          <cell r="C380" t="str">
            <v>KG</v>
          </cell>
          <cell r="D380">
            <v>9.8439645178517896</v>
          </cell>
        </row>
        <row r="381">
          <cell r="A381" t="str">
            <v>20-100000900</v>
          </cell>
          <cell r="B381" t="str">
            <v>Pistachio White In Shell</v>
          </cell>
          <cell r="C381" t="str">
            <v>KG</v>
          </cell>
          <cell r="D381">
            <v>12.786666666666667</v>
          </cell>
        </row>
        <row r="382">
          <cell r="A382" t="str">
            <v>20-100000901</v>
          </cell>
          <cell r="B382" t="str">
            <v>Chestnuts Dried Peeled</v>
          </cell>
          <cell r="C382" t="str">
            <v>KG</v>
          </cell>
          <cell r="D382">
            <v>10.11781846437764</v>
          </cell>
        </row>
        <row r="383">
          <cell r="A383" t="str">
            <v>20-100000902</v>
          </cell>
          <cell r="B383" t="str">
            <v>Macadamia Nuts Shelled Unsalted</v>
          </cell>
          <cell r="C383" t="str">
            <v>KG</v>
          </cell>
          <cell r="D383">
            <v>19.014706340551488</v>
          </cell>
        </row>
        <row r="384">
          <cell r="A384" t="str">
            <v>20-100000903</v>
          </cell>
          <cell r="B384" t="str">
            <v>Peanuts Blanched Unsalted</v>
          </cell>
          <cell r="C384" t="str">
            <v>KG</v>
          </cell>
          <cell r="D384">
            <v>2.8408551068883612</v>
          </cell>
        </row>
        <row r="385">
          <cell r="A385" t="str">
            <v>20-100000904</v>
          </cell>
          <cell r="B385" t="str">
            <v>Hazelnut Ground</v>
          </cell>
          <cell r="C385" t="str">
            <v>KG</v>
          </cell>
          <cell r="D385">
            <v>11.663717932516118</v>
          </cell>
        </row>
        <row r="386">
          <cell r="A386" t="str">
            <v>20-100000905</v>
          </cell>
          <cell r="B386" t="str">
            <v>Cashew Nuts Unsalted</v>
          </cell>
          <cell r="C386" t="str">
            <v>KG</v>
          </cell>
          <cell r="D386">
            <v>12.18944657018875</v>
          </cell>
        </row>
        <row r="387">
          <cell r="A387" t="str">
            <v>20-100000906</v>
          </cell>
          <cell r="B387" t="str">
            <v>Peanuts Whole In Shell</v>
          </cell>
          <cell r="C387" t="str">
            <v>KG</v>
          </cell>
          <cell r="D387">
            <v>3.2876823338735819</v>
          </cell>
        </row>
        <row r="388">
          <cell r="A388" t="str">
            <v>20-100000907</v>
          </cell>
          <cell r="B388" t="str">
            <v>Almond Ground Fine</v>
          </cell>
          <cell r="C388" t="str">
            <v>KG</v>
          </cell>
          <cell r="D388">
            <v>5.7244936133825011</v>
          </cell>
        </row>
        <row r="389">
          <cell r="A389" t="str">
            <v>20-100000908</v>
          </cell>
          <cell r="B389" t="str">
            <v>Mushroom Caps Sliced Frozen</v>
          </cell>
          <cell r="C389" t="str">
            <v>KG</v>
          </cell>
          <cell r="D389">
            <v>2.9911425960840807</v>
          </cell>
        </row>
        <row r="390">
          <cell r="A390" t="str">
            <v>20-100000909</v>
          </cell>
          <cell r="B390" t="str">
            <v>Mushroom Caps Whole 1.5" - 1.75" Frozen</v>
          </cell>
          <cell r="C390" t="str">
            <v>KG</v>
          </cell>
          <cell r="D390">
            <v>3.945802713397399</v>
          </cell>
        </row>
        <row r="391">
          <cell r="A391" t="str">
            <v>20-100000910</v>
          </cell>
          <cell r="B391" t="str">
            <v>Mushroom Mixed Frozen</v>
          </cell>
          <cell r="C391" t="str">
            <v>KG</v>
          </cell>
          <cell r="D391">
            <v>4.572651498085154</v>
          </cell>
        </row>
        <row r="392">
          <cell r="A392" t="str">
            <v>20-100000912</v>
          </cell>
          <cell r="B392" t="str">
            <v>Mushrooms Porcini  Frozen</v>
          </cell>
          <cell r="C392" t="str">
            <v>KG</v>
          </cell>
          <cell r="D392">
            <v>14.196539777212525</v>
          </cell>
        </row>
        <row r="393">
          <cell r="A393" t="str">
            <v>20-100000914</v>
          </cell>
          <cell r="B393" t="str">
            <v>Artichoke Bottoms Frozen</v>
          </cell>
          <cell r="C393" t="str">
            <v>KG</v>
          </cell>
          <cell r="D393">
            <v>7.5930573147561748</v>
          </cell>
        </row>
        <row r="394">
          <cell r="A394" t="str">
            <v>20-100000915</v>
          </cell>
          <cell r="B394" t="str">
            <v>Artichoke Hearts Frozen</v>
          </cell>
          <cell r="C394" t="str">
            <v>KG</v>
          </cell>
          <cell r="D394">
            <v>8.180408472012104</v>
          </cell>
        </row>
        <row r="395">
          <cell r="A395" t="str">
            <v>20-100000916</v>
          </cell>
          <cell r="B395" t="str">
            <v>Asparagus Spears Green Frozen 15.2cm x 9.52cm (6inch x 3/8Inch)</v>
          </cell>
          <cell r="C395" t="str">
            <v>KG</v>
          </cell>
          <cell r="D395">
            <v>5.9776005608623262</v>
          </cell>
        </row>
        <row r="396">
          <cell r="A396" t="str">
            <v>20-100000917</v>
          </cell>
          <cell r="B396" t="str">
            <v>Beans Baby Lima Frozen</v>
          </cell>
          <cell r="C396" t="str">
            <v>KG</v>
          </cell>
          <cell r="D396">
            <v>2.6270803624821752</v>
          </cell>
        </row>
        <row r="397">
          <cell r="A397" t="str">
            <v>20-100000918</v>
          </cell>
          <cell r="B397" t="str">
            <v>Beans Green French Cut Frozen</v>
          </cell>
          <cell r="C397" t="str">
            <v>KG</v>
          </cell>
          <cell r="D397">
            <v>1.9958617446508347</v>
          </cell>
        </row>
        <row r="398">
          <cell r="A398" t="str">
            <v>20-100000919</v>
          </cell>
          <cell r="B398" t="str">
            <v>Beans Green Regular Cut Frozen</v>
          </cell>
          <cell r="C398" t="str">
            <v>KG</v>
          </cell>
          <cell r="D398">
            <v>1.699071751128951</v>
          </cell>
        </row>
        <row r="399">
          <cell r="A399" t="str">
            <v>20-100000920</v>
          </cell>
          <cell r="B399" t="str">
            <v>Beans Green Whole Fine Frozen</v>
          </cell>
          <cell r="C399" t="str">
            <v>KG</v>
          </cell>
          <cell r="D399">
            <v>1.9069983003772328</v>
          </cell>
        </row>
        <row r="400">
          <cell r="A400" t="str">
            <v>20-100000921</v>
          </cell>
          <cell r="B400" t="str">
            <v>Beans Wax Frozen</v>
          </cell>
          <cell r="C400" t="str">
            <v>KG</v>
          </cell>
          <cell r="D400">
            <v>2.1188812798526788</v>
          </cell>
        </row>
        <row r="401">
          <cell r="A401" t="str">
            <v>20-100000922</v>
          </cell>
          <cell r="B401" t="str">
            <v>Broccoli Spears Frozen</v>
          </cell>
          <cell r="C401" t="str">
            <v>KG</v>
          </cell>
          <cell r="D401">
            <v>1.9924805225169511</v>
          </cell>
        </row>
        <row r="402">
          <cell r="A402" t="str">
            <v>20-100000923</v>
          </cell>
          <cell r="B402" t="str">
            <v>Brussel Sprouts 30-50 Ct/Lb Frozen</v>
          </cell>
          <cell r="C402" t="str">
            <v>KG</v>
          </cell>
          <cell r="D402">
            <v>1.9277366946778713</v>
          </cell>
        </row>
        <row r="403">
          <cell r="A403" t="str">
            <v>20-100000924</v>
          </cell>
          <cell r="B403" t="str">
            <v>Cauliflower Florettes I Q F</v>
          </cell>
          <cell r="C403" t="str">
            <v>KG</v>
          </cell>
          <cell r="D403">
            <v>2.0646178857843078</v>
          </cell>
        </row>
        <row r="404">
          <cell r="A404" t="str">
            <v>20-100000925</v>
          </cell>
          <cell r="B404" t="str">
            <v>Corn On The Cob Frozen 96/Cs</v>
          </cell>
          <cell r="C404" t="str">
            <v>CS</v>
          </cell>
          <cell r="D404">
            <v>18.623524259940442</v>
          </cell>
        </row>
        <row r="405">
          <cell r="A405" t="str">
            <v>20-100000926</v>
          </cell>
          <cell r="B405" t="str">
            <v>Okra Cut Frozen</v>
          </cell>
          <cell r="C405" t="str">
            <v>KG</v>
          </cell>
          <cell r="D405">
            <v>1.859475785809358</v>
          </cell>
        </row>
        <row r="406">
          <cell r="A406" t="str">
            <v>20-100000927</v>
          </cell>
          <cell r="B406" t="str">
            <v>Onions Pearl Frozen</v>
          </cell>
          <cell r="C406" t="str">
            <v>KG</v>
          </cell>
          <cell r="D406">
            <v>2.8665342143970496</v>
          </cell>
        </row>
        <row r="407">
          <cell r="A407" t="str">
            <v>20-100000928</v>
          </cell>
          <cell r="B407" t="str">
            <v>Onion Rings Frozen</v>
          </cell>
          <cell r="C407" t="str">
            <v>KG</v>
          </cell>
          <cell r="D407">
            <v>3.5200995766355225</v>
          </cell>
        </row>
        <row r="408">
          <cell r="A408" t="str">
            <v>20-100000929</v>
          </cell>
          <cell r="B408" t="str">
            <v>Peas Petite Frozen</v>
          </cell>
          <cell r="C408" t="str">
            <v>KG</v>
          </cell>
          <cell r="D408">
            <v>1.9535991519291005</v>
          </cell>
        </row>
        <row r="409">
          <cell r="A409" t="str">
            <v>20-100000930</v>
          </cell>
          <cell r="B409" t="str">
            <v>Peas Pods Chinese (Sugar Snap) Frozen</v>
          </cell>
          <cell r="C409" t="str">
            <v>KG</v>
          </cell>
          <cell r="D409">
            <v>2.8540130176570502</v>
          </cell>
        </row>
        <row r="410">
          <cell r="A410" t="str">
            <v>20-100000931</v>
          </cell>
          <cell r="B410" t="str">
            <v>Potatoes Steak Fries Frozen</v>
          </cell>
          <cell r="C410" t="str">
            <v>KG</v>
          </cell>
          <cell r="D410">
            <v>1.1602866218838366</v>
          </cell>
        </row>
        <row r="411">
          <cell r="A411" t="str">
            <v>20-100000932</v>
          </cell>
          <cell r="B411" t="str">
            <v>Potatoes Wedges Skin On (Country Sliced) Frozen</v>
          </cell>
          <cell r="C411" t="str">
            <v>KG</v>
          </cell>
          <cell r="D411">
            <v>1.2809528410737931</v>
          </cell>
        </row>
        <row r="412">
          <cell r="A412" t="str">
            <v>20-100000933</v>
          </cell>
          <cell r="B412" t="str">
            <v>Potatoes French Fried Straigt Cut 9-10 Mm Frozen</v>
          </cell>
          <cell r="C412" t="str">
            <v>KG</v>
          </cell>
          <cell r="D412">
            <v>1.2537584437454128</v>
          </cell>
        </row>
        <row r="413">
          <cell r="A413" t="str">
            <v>20-100000934</v>
          </cell>
          <cell r="B413" t="str">
            <v>Potatoes French Fried Shoestring 7Mm Frozen</v>
          </cell>
          <cell r="C413" t="str">
            <v>KG</v>
          </cell>
          <cell r="D413">
            <v>1.0655880629771879</v>
          </cell>
        </row>
        <row r="414">
          <cell r="A414" t="str">
            <v>20-100000935</v>
          </cell>
          <cell r="B414" t="str">
            <v>Potatoes Hash Brown Bulk  Frozen</v>
          </cell>
          <cell r="C414" t="str">
            <v>KG</v>
          </cell>
          <cell r="D414">
            <v>1.3668922838909299</v>
          </cell>
        </row>
        <row r="415">
          <cell r="A415" t="str">
            <v>20-100000936</v>
          </cell>
          <cell r="B415" t="str">
            <v>Spinach Leaf Frozen</v>
          </cell>
          <cell r="C415" t="str">
            <v>KG</v>
          </cell>
          <cell r="D415">
            <v>1.5345252128763633</v>
          </cell>
        </row>
        <row r="416">
          <cell r="A416" t="str">
            <v>20-100000937</v>
          </cell>
          <cell r="B416" t="str">
            <v>Mixed Vegetable Summer Mix Frozen</v>
          </cell>
          <cell r="C416" t="str">
            <v>KG</v>
          </cell>
          <cell r="D416">
            <v>1.7523018898655767</v>
          </cell>
        </row>
        <row r="417">
          <cell r="A417" t="str">
            <v>20-100000938</v>
          </cell>
          <cell r="B417" t="str">
            <v>Zucchini Sliced Frozen</v>
          </cell>
          <cell r="C417" t="str">
            <v>KG</v>
          </cell>
          <cell r="D417">
            <v>1.8988623751387348</v>
          </cell>
        </row>
        <row r="418">
          <cell r="A418" t="str">
            <v>20-100000939</v>
          </cell>
          <cell r="B418" t="str">
            <v>Corn Kernels Frozen</v>
          </cell>
          <cell r="C418" t="str">
            <v>KG</v>
          </cell>
          <cell r="D418">
            <v>1.7741383524810557</v>
          </cell>
        </row>
        <row r="419">
          <cell r="A419" t="str">
            <v>20-100000940</v>
          </cell>
          <cell r="B419" t="str">
            <v>Carrots Baby I Q F</v>
          </cell>
          <cell r="C419" t="str">
            <v>KG</v>
          </cell>
          <cell r="D419">
            <v>1.8761061946902653</v>
          </cell>
        </row>
        <row r="420">
          <cell r="A420" t="str">
            <v>20-100000941</v>
          </cell>
          <cell r="B420" t="str">
            <v>Hors DOeuvres AssT Hot Fancy 6/100 Cs</v>
          </cell>
          <cell r="C420" t="str">
            <v>CS</v>
          </cell>
          <cell r="D420">
            <v>107.13443935926776</v>
          </cell>
        </row>
        <row r="421">
          <cell r="A421" t="str">
            <v>20-100000942</v>
          </cell>
          <cell r="B421" t="str">
            <v>Bagels 2.5-3 Oz</v>
          </cell>
          <cell r="C421" t="str">
            <v>DZ</v>
          </cell>
          <cell r="D421">
            <v>1.5611634754085404</v>
          </cell>
        </row>
        <row r="422">
          <cell r="A422" t="str">
            <v>20-100000943</v>
          </cell>
          <cell r="B422" t="str">
            <v>Blintzes Blueberry 144/Case</v>
          </cell>
          <cell r="C422" t="str">
            <v>CS</v>
          </cell>
          <cell r="D422">
            <v>42.045454545454554</v>
          </cell>
        </row>
        <row r="423">
          <cell r="A423" t="str">
            <v>20-100000944</v>
          </cell>
          <cell r="B423" t="str">
            <v>Blintzes Cheese 144/Case</v>
          </cell>
          <cell r="C423" t="str">
            <v>CS</v>
          </cell>
          <cell r="D423">
            <v>42.229049429657785</v>
          </cell>
        </row>
        <row r="424">
          <cell r="A424" t="str">
            <v>20-100000945</v>
          </cell>
          <cell r="B424" t="str">
            <v>Gnocchi Frozen</v>
          </cell>
          <cell r="C424" t="str">
            <v>KG</v>
          </cell>
          <cell r="D424">
            <v>3.2207885602890833</v>
          </cell>
        </row>
        <row r="425">
          <cell r="A425" t="str">
            <v>20-100000946</v>
          </cell>
          <cell r="B425" t="str">
            <v>Dough Puff Pastry</v>
          </cell>
          <cell r="C425" t="str">
            <v>KG</v>
          </cell>
          <cell r="D425">
            <v>1.8276534515745548</v>
          </cell>
        </row>
        <row r="426">
          <cell r="A426" t="str">
            <v>20-100000949</v>
          </cell>
          <cell r="B426" t="str">
            <v>EGG PASTEURIZED FROZEN WHOLE WITH CITRIC ACID TETRA PAK</v>
          </cell>
          <cell r="C426" t="str">
            <v>KG</v>
          </cell>
          <cell r="D426">
            <v>1.8372794038688176</v>
          </cell>
        </row>
        <row r="427">
          <cell r="A427" t="str">
            <v>20-100000950</v>
          </cell>
          <cell r="B427" t="str">
            <v>EGG PASTEURIZED FROZEN SCRAMBLED MIX COOK IN BAG</v>
          </cell>
          <cell r="C427" t="str">
            <v>KG</v>
          </cell>
          <cell r="D427">
            <v>1.7333095120419968</v>
          </cell>
        </row>
        <row r="428">
          <cell r="A428" t="str">
            <v>20-100000951</v>
          </cell>
          <cell r="B428" t="str">
            <v>English Muffins Sliced Frozen</v>
          </cell>
          <cell r="C428" t="str">
            <v>DZ</v>
          </cell>
          <cell r="D428">
            <v>1.6455845614962661</v>
          </cell>
        </row>
        <row r="429">
          <cell r="A429" t="str">
            <v>20-100000952</v>
          </cell>
          <cell r="B429" t="str">
            <v>EGG PASTEURIZED FROZEN YOLKS SUGAR ADDED TETRA PAK</v>
          </cell>
          <cell r="C429" t="str">
            <v>KG</v>
          </cell>
          <cell r="D429">
            <v>2.2533953565091083</v>
          </cell>
        </row>
        <row r="430">
          <cell r="A430" t="str">
            <v>20-100000953</v>
          </cell>
          <cell r="B430" t="str">
            <v>EGG PASTEURIZED FROZEN WHITES TETRA PAK</v>
          </cell>
          <cell r="C430" t="str">
            <v>KG</v>
          </cell>
          <cell r="D430">
            <v>1.873379836231146</v>
          </cell>
        </row>
        <row r="431">
          <cell r="A431" t="str">
            <v>20-100000954</v>
          </cell>
          <cell r="B431" t="str">
            <v>EGG SUBSTITUTE CHOLESTEROL FREE 32 OZ</v>
          </cell>
          <cell r="C431" t="str">
            <v>EA</v>
          </cell>
          <cell r="D431">
            <v>2.0648333606961091</v>
          </cell>
        </row>
        <row r="432">
          <cell r="A432" t="str">
            <v>20-100000955</v>
          </cell>
          <cell r="B432" t="str">
            <v>Lasagna Sheets Frozen</v>
          </cell>
          <cell r="C432" t="str">
            <v>KG</v>
          </cell>
          <cell r="D432">
            <v>2.9216381249044767</v>
          </cell>
        </row>
        <row r="433">
          <cell r="A433" t="str">
            <v>20-100000956</v>
          </cell>
          <cell r="B433" t="str">
            <v>Pesto Frozen</v>
          </cell>
          <cell r="C433" t="str">
            <v>KG</v>
          </cell>
          <cell r="D433">
            <v>9.5756023898627802</v>
          </cell>
        </row>
        <row r="434">
          <cell r="A434" t="str">
            <v>20-100000957</v>
          </cell>
          <cell r="B434" t="str">
            <v>Phyllo Dough Frozen Shredded</v>
          </cell>
          <cell r="C434" t="str">
            <v>KG</v>
          </cell>
          <cell r="D434">
            <v>4.9579816513761479</v>
          </cell>
        </row>
        <row r="435">
          <cell r="A435" t="str">
            <v>20-100000958</v>
          </cell>
          <cell r="B435" t="str">
            <v>Ravioli Meat Filled Small Frozen</v>
          </cell>
          <cell r="C435" t="str">
            <v>KG</v>
          </cell>
          <cell r="D435">
            <v>4.9644424603289634</v>
          </cell>
        </row>
        <row r="436">
          <cell r="A436" t="str">
            <v>20-100000959</v>
          </cell>
          <cell r="B436" t="str">
            <v>Ravioli Ricotta &amp; Spinach Filled Small</v>
          </cell>
          <cell r="C436" t="str">
            <v>KG</v>
          </cell>
          <cell r="D436">
            <v>3.7298840882772883</v>
          </cell>
        </row>
        <row r="437">
          <cell r="A437" t="str">
            <v>20-100000960</v>
          </cell>
          <cell r="B437" t="str">
            <v>Tortilla Flour 8In Diameter</v>
          </cell>
          <cell r="C437" t="str">
            <v>DZ</v>
          </cell>
          <cell r="D437">
            <v>0.81199862337330175</v>
          </cell>
        </row>
        <row r="438">
          <cell r="A438" t="str">
            <v>20-100000961</v>
          </cell>
          <cell r="B438" t="str">
            <v>Tortellini Meat Filled Small Frozen</v>
          </cell>
          <cell r="C438" t="str">
            <v>KG</v>
          </cell>
          <cell r="D438">
            <v>4.4075277596342266</v>
          </cell>
        </row>
        <row r="439">
          <cell r="A439" t="str">
            <v>20-100000962</v>
          </cell>
          <cell r="B439" t="str">
            <v>Tortellini Cheese Filled Small Frozen</v>
          </cell>
          <cell r="C439" t="str">
            <v>KG</v>
          </cell>
          <cell r="D439">
            <v>4.050496056982956</v>
          </cell>
        </row>
        <row r="440">
          <cell r="A440" t="str">
            <v>20-100000964</v>
          </cell>
          <cell r="B440" t="str">
            <v>Tortilla Whole Wheat</v>
          </cell>
          <cell r="C440" t="str">
            <v>DZ</v>
          </cell>
          <cell r="D440">
            <v>1.2785916824196599</v>
          </cell>
        </row>
        <row r="441">
          <cell r="A441" t="str">
            <v>20-100000965</v>
          </cell>
          <cell r="B441" t="str">
            <v>Mini Quiche Assorted 6/70 Cs</v>
          </cell>
          <cell r="C441" t="str">
            <v>CS</v>
          </cell>
          <cell r="D441">
            <v>76.582575394925797</v>
          </cell>
        </row>
        <row r="442">
          <cell r="A442" t="str">
            <v>20-100000967</v>
          </cell>
          <cell r="B442" t="str">
            <v>Chocolate Chip Original Cookie 25 LB / CASE</v>
          </cell>
          <cell r="C442" t="str">
            <v>EA</v>
          </cell>
          <cell r="D442">
            <v>31.987333333333332</v>
          </cell>
        </row>
        <row r="443">
          <cell r="A443" t="str">
            <v>20-100000968</v>
          </cell>
          <cell r="B443" t="str">
            <v>Spring Rolls 1.5 Oz Ea Vegetarian</v>
          </cell>
          <cell r="C443" t="str">
            <v>DZ</v>
          </cell>
          <cell r="D443">
            <v>1.7343386471348556</v>
          </cell>
        </row>
        <row r="444">
          <cell r="A444" t="str">
            <v>20-100000969</v>
          </cell>
          <cell r="B444" t="str">
            <v>Lasagna Sheets Spinach Frozen</v>
          </cell>
          <cell r="C444" t="str">
            <v>KG</v>
          </cell>
          <cell r="D444">
            <v>3.7862302369045824</v>
          </cell>
        </row>
        <row r="445">
          <cell r="A445" t="str">
            <v>20-100000970</v>
          </cell>
          <cell r="B445" t="str">
            <v>Won Tons Small 1/3 Oz (10 Gm) Ea Shrimp Filled</v>
          </cell>
          <cell r="C445" t="str">
            <v>DZ</v>
          </cell>
          <cell r="D445">
            <v>1.6981797410510282</v>
          </cell>
        </row>
        <row r="446">
          <cell r="A446" t="str">
            <v>20-100000971</v>
          </cell>
          <cell r="B446" t="str">
            <v>Tortilla Corn 6 Inch</v>
          </cell>
          <cell r="C446" t="str">
            <v>DZ</v>
          </cell>
          <cell r="D446">
            <v>0.1981419939577039</v>
          </cell>
        </row>
        <row r="447">
          <cell r="A447" t="str">
            <v>20-100000972</v>
          </cell>
          <cell r="B447" t="str">
            <v>Mexican Hors D` Oeuvres Asst. 1.5 Oz Ea 4/4Lbs/Cs</v>
          </cell>
          <cell r="C447" t="str">
            <v>CS</v>
          </cell>
          <cell r="D447">
            <v>59.232978723404258</v>
          </cell>
        </row>
        <row r="448">
          <cell r="A448" t="str">
            <v>20-100000973</v>
          </cell>
          <cell r="B448" t="str">
            <v>Cheddar Cheese Stuffed Jalapenos 1.5 Oz Ea 4/4Lbs/Cs</v>
          </cell>
          <cell r="C448" t="str">
            <v>CS</v>
          </cell>
          <cell r="D448">
            <v>30.120816326530615</v>
          </cell>
        </row>
        <row r="449">
          <cell r="A449" t="str">
            <v>20-100000975</v>
          </cell>
          <cell r="B449" t="str">
            <v>Potstickers (Dim Sum) Veg/Turkey 1 Oz</v>
          </cell>
          <cell r="C449" t="str">
            <v>DZ</v>
          </cell>
          <cell r="D449">
            <v>1.040615292612834</v>
          </cell>
        </row>
        <row r="450">
          <cell r="A450" t="str">
            <v>20-100000976</v>
          </cell>
          <cell r="B450" t="str">
            <v>Tamarind Paste 14 Oz</v>
          </cell>
          <cell r="C450" t="str">
            <v>EA</v>
          </cell>
          <cell r="D450">
            <v>2.7610248888047697</v>
          </cell>
        </row>
        <row r="451">
          <cell r="A451" t="str">
            <v>20-100000984</v>
          </cell>
          <cell r="B451" t="str">
            <v>Chicken Fryer U S D A Grade A 3.5-4 Lb Individually Bagged</v>
          </cell>
          <cell r="C451" t="str">
            <v>KG</v>
          </cell>
          <cell r="D451">
            <v>2.0046126225261616</v>
          </cell>
        </row>
        <row r="452">
          <cell r="A452" t="str">
            <v>20-100000985</v>
          </cell>
          <cell r="B452" t="str">
            <v>Chicken Wings</v>
          </cell>
          <cell r="C452" t="str">
            <v>KG</v>
          </cell>
          <cell r="D452">
            <v>2.8851675367245355</v>
          </cell>
        </row>
        <row r="453">
          <cell r="A453" t="str">
            <v>20-100000986</v>
          </cell>
          <cell r="B453" t="str">
            <v>Chicken Wings Buffalo Seasoned, 1st &amp; 2nd Joint, Fully Cooked Tyson 4712 928</v>
          </cell>
          <cell r="C453" t="str">
            <v>KG</v>
          </cell>
          <cell r="D453">
            <v>5.1423367449773032</v>
          </cell>
        </row>
        <row r="454">
          <cell r="A454" t="str">
            <v>20-100000987</v>
          </cell>
          <cell r="B454" t="str">
            <v>Chicken Double Boneless Breast Skin Off 8 Oz</v>
          </cell>
          <cell r="C454" t="str">
            <v>KG</v>
          </cell>
          <cell r="D454">
            <v>4.62782483198579</v>
          </cell>
        </row>
        <row r="455">
          <cell r="A455" t="str">
            <v>20-100000988</v>
          </cell>
          <cell r="B455" t="str">
            <v>CHICKEN BREAST FILLET COOKED 3 OZ WITH GRILL MARKS</v>
          </cell>
          <cell r="C455" t="str">
            <v>KG</v>
          </cell>
          <cell r="D455">
            <v>15.365500000000001</v>
          </cell>
        </row>
        <row r="456">
          <cell r="A456" t="str">
            <v>20-100000989</v>
          </cell>
          <cell r="B456" t="str">
            <v>Chicken Liver</v>
          </cell>
          <cell r="C456" t="str">
            <v>KG</v>
          </cell>
          <cell r="D456">
            <v>1.1998117520505585</v>
          </cell>
        </row>
        <row r="457">
          <cell r="A457" t="str">
            <v>20-100000991</v>
          </cell>
          <cell r="B457" t="str">
            <v xml:space="preserve">Duck Eviscerated 4 - 4 1/2 lb Grade A </v>
          </cell>
          <cell r="C457" t="str">
            <v>KG</v>
          </cell>
          <cell r="D457">
            <v>4.0187137712557996</v>
          </cell>
        </row>
        <row r="458">
          <cell r="A458" t="str">
            <v>20-100000992</v>
          </cell>
          <cell r="B458" t="str">
            <v>Rock Cornish Hen/Poussin U S D A  Grade A 16 Oz</v>
          </cell>
          <cell r="C458" t="str">
            <v>KG</v>
          </cell>
          <cell r="D458">
            <v>3.8458996434472565</v>
          </cell>
        </row>
        <row r="459">
          <cell r="A459" t="str">
            <v>20-100000993</v>
          </cell>
          <cell r="B459" t="str">
            <v>Turkey Breast Skin On Whole Raw 12-16#</v>
          </cell>
          <cell r="C459" t="str">
            <v>KG</v>
          </cell>
          <cell r="D459">
            <v>4.2106583363868939</v>
          </cell>
        </row>
        <row r="460">
          <cell r="A460" t="str">
            <v>20-100000994</v>
          </cell>
          <cell r="B460" t="str">
            <v>Turkey Breast Cooked B/Less Skin Off</v>
          </cell>
          <cell r="C460" t="str">
            <v>KG</v>
          </cell>
          <cell r="D460">
            <v>3.9462302640004392</v>
          </cell>
        </row>
        <row r="461">
          <cell r="A461" t="str">
            <v>20-100000995</v>
          </cell>
          <cell r="B461" t="str">
            <v>Turkey W/O Giblets 8.5-10 Kg</v>
          </cell>
          <cell r="C461" t="str">
            <v>KG</v>
          </cell>
          <cell r="D461">
            <v>2.5753036633320701</v>
          </cell>
        </row>
        <row r="462">
          <cell r="A462" t="str">
            <v>20-100000996</v>
          </cell>
          <cell r="B462" t="str">
            <v>Pheasant</v>
          </cell>
          <cell r="C462" t="str">
            <v>KG</v>
          </cell>
          <cell r="D462">
            <v>8.487802106382615</v>
          </cell>
        </row>
        <row r="463">
          <cell r="A463" t="str">
            <v>20-100000997</v>
          </cell>
          <cell r="B463" t="str">
            <v>Turkey Burgers 85/15 5.33 Oz Each</v>
          </cell>
          <cell r="C463" t="str">
            <v>KG</v>
          </cell>
          <cell r="D463">
            <v>4.1877584780810579</v>
          </cell>
        </row>
        <row r="464">
          <cell r="A464" t="str">
            <v>20-100000999</v>
          </cell>
          <cell r="B464" t="str">
            <v>Chicken Breast Smoked Boneless Skin On</v>
          </cell>
          <cell r="C464" t="str">
            <v>KG</v>
          </cell>
          <cell r="D464">
            <v>7.8438334897826536</v>
          </cell>
        </row>
        <row r="465">
          <cell r="A465" t="str">
            <v>20-100001000</v>
          </cell>
          <cell r="B465" t="str">
            <v>Turkey Breast Smoked</v>
          </cell>
          <cell r="C465" t="str">
            <v>KG</v>
          </cell>
          <cell r="D465">
            <v>4.357241993542881</v>
          </cell>
        </row>
        <row r="466">
          <cell r="A466" t="str">
            <v>20-100001001</v>
          </cell>
          <cell r="B466" t="str">
            <v>DUCK BREAST HOT SMOKED BONELESS SKIN ON</v>
          </cell>
          <cell r="C466" t="str">
            <v>KG</v>
          </cell>
          <cell r="D466">
            <v>19.547346418087081</v>
          </cell>
        </row>
        <row r="467">
          <cell r="A467" t="str">
            <v>20-100001002</v>
          </cell>
          <cell r="B467" t="str">
            <v>Capon U S D A Grade A 5-6 Lb</v>
          </cell>
          <cell r="C467" t="str">
            <v>KG</v>
          </cell>
          <cell r="D467">
            <v>3.9409537104415109</v>
          </cell>
        </row>
        <row r="468">
          <cell r="A468" t="str">
            <v>20-100001003</v>
          </cell>
          <cell r="B468" t="str">
            <v>Guinea Hen/Fowl 1 Kg</v>
          </cell>
          <cell r="C468" t="str">
            <v>KG</v>
          </cell>
          <cell r="D468">
            <v>8.9206967805483881</v>
          </cell>
        </row>
        <row r="469">
          <cell r="A469" t="str">
            <v>20-100001004</v>
          </cell>
          <cell r="B469" t="str">
            <v>Chicken Parts Assorted (Crew)</v>
          </cell>
          <cell r="C469" t="str">
            <v>KG</v>
          </cell>
          <cell r="D469">
            <v>1.2322908537894151</v>
          </cell>
        </row>
        <row r="470">
          <cell r="A470" t="str">
            <v>20-100001005</v>
          </cell>
          <cell r="B470" t="str">
            <v>Quail Whole 120 Gr.</v>
          </cell>
          <cell r="C470" t="str">
            <v>EA</v>
          </cell>
          <cell r="D470">
            <v>2.114774744354349</v>
          </cell>
        </row>
        <row r="471">
          <cell r="A471" t="str">
            <v>20-100001006</v>
          </cell>
          <cell r="B471" t="str">
            <v>Rabbit Whole Eviscerated 1.5 Kg</v>
          </cell>
          <cell r="C471" t="str">
            <v>KG</v>
          </cell>
          <cell r="D471">
            <v>10.551866319444445</v>
          </cell>
        </row>
        <row r="472">
          <cell r="A472" t="str">
            <v>20-100001007</v>
          </cell>
          <cell r="B472" t="str">
            <v>Duck Breast Single Barbary Boneless 300 Grms</v>
          </cell>
          <cell r="C472" t="str">
            <v>KG</v>
          </cell>
          <cell r="D472">
            <v>12.884974553601607</v>
          </cell>
        </row>
        <row r="473">
          <cell r="A473" t="str">
            <v>20-100001008</v>
          </cell>
          <cell r="B473" t="str">
            <v>Buffalo Meat Bottom Round</v>
          </cell>
          <cell r="C473" t="str">
            <v>KG</v>
          </cell>
          <cell r="D473">
            <v>18.5</v>
          </cell>
        </row>
        <row r="474">
          <cell r="A474" t="str">
            <v>20-100001011</v>
          </cell>
          <cell r="B474" t="str">
            <v>Venison (Caribou) Sausage Raw</v>
          </cell>
          <cell r="C474" t="str">
            <v>KG</v>
          </cell>
          <cell r="D474">
            <v>10.901867447821312</v>
          </cell>
        </row>
        <row r="475">
          <cell r="A475" t="str">
            <v>20-100001012</v>
          </cell>
          <cell r="B475" t="str">
            <v>Venison Stew Meat</v>
          </cell>
          <cell r="C475" t="str">
            <v>KG</v>
          </cell>
          <cell r="D475">
            <v>13.000000000000002</v>
          </cell>
        </row>
        <row r="476">
          <cell r="A476" t="str">
            <v>20-100001013</v>
          </cell>
          <cell r="B476" t="str">
            <v>Angelica Candied 1Kg</v>
          </cell>
          <cell r="C476" t="str">
            <v>KG</v>
          </cell>
          <cell r="D476">
            <v>17.346330275229356</v>
          </cell>
        </row>
        <row r="477">
          <cell r="A477" t="str">
            <v>20-100001014</v>
          </cell>
          <cell r="B477" t="str">
            <v>Paste Almond (Marzipan) 7Lbs (3.20KG)/Can</v>
          </cell>
          <cell r="C477" t="str">
            <v>EA</v>
          </cell>
          <cell r="D477">
            <v>19.080188347740528</v>
          </cell>
        </row>
        <row r="478">
          <cell r="A478" t="str">
            <v>20-100001015</v>
          </cell>
          <cell r="B478" t="str">
            <v>Apricot Coating</v>
          </cell>
          <cell r="C478" t="str">
            <v>KG</v>
          </cell>
          <cell r="D478">
            <v>2.3503131790873071</v>
          </cell>
        </row>
        <row r="479">
          <cell r="A479" t="str">
            <v>20-100001016</v>
          </cell>
          <cell r="B479" t="str">
            <v>Baking Powder Double Action</v>
          </cell>
          <cell r="C479" t="str">
            <v>KG</v>
          </cell>
          <cell r="D479">
            <v>3.131103368176539</v>
          </cell>
        </row>
        <row r="480">
          <cell r="A480" t="str">
            <v>20-100001017</v>
          </cell>
          <cell r="B480" t="str">
            <v>Baking Soda</v>
          </cell>
          <cell r="C480" t="str">
            <v>KG</v>
          </cell>
          <cell r="D480">
            <v>1.9314059974860835</v>
          </cell>
        </row>
        <row r="481">
          <cell r="A481" t="str">
            <v>20-100001019</v>
          </cell>
          <cell r="B481" t="str">
            <v>Buttermilk Hotcake Mix</v>
          </cell>
          <cell r="C481" t="str">
            <v>KG</v>
          </cell>
          <cell r="D481">
            <v>1.428554835442774</v>
          </cell>
        </row>
        <row r="482">
          <cell r="A482" t="str">
            <v>20-100001020</v>
          </cell>
          <cell r="B482" t="str">
            <v>Cheesecake Mix Instant</v>
          </cell>
          <cell r="C482" t="str">
            <v>KG</v>
          </cell>
          <cell r="D482">
            <v>5.0444827586206893</v>
          </cell>
        </row>
        <row r="483">
          <cell r="A483" t="str">
            <v>20-100001021</v>
          </cell>
          <cell r="B483" t="str">
            <v>Chocolate Sprinkles/Vermicelli</v>
          </cell>
          <cell r="C483" t="str">
            <v>KG</v>
          </cell>
          <cell r="D483">
            <v>2.9634063231503149</v>
          </cell>
        </row>
        <row r="484">
          <cell r="A484" t="str">
            <v>20-100001022</v>
          </cell>
          <cell r="B484" t="str">
            <v>Chocolate Chips</v>
          </cell>
          <cell r="C484" t="str">
            <v>KG</v>
          </cell>
          <cell r="D484">
            <v>3.9723496104976088</v>
          </cell>
        </row>
        <row r="485">
          <cell r="A485" t="str">
            <v>20-100001023</v>
          </cell>
          <cell r="B485" t="str">
            <v>Colored Pastry Sprinkles</v>
          </cell>
          <cell r="C485" t="str">
            <v>KG</v>
          </cell>
          <cell r="D485">
            <v>2.9341889677771715</v>
          </cell>
        </row>
        <row r="486">
          <cell r="A486" t="str">
            <v>20-100001024</v>
          </cell>
          <cell r="B486" t="str">
            <v>Chocolate Dark Sweet</v>
          </cell>
          <cell r="C486" t="str">
            <v>KG</v>
          </cell>
          <cell r="D486">
            <v>5.0771159674652848</v>
          </cell>
        </row>
        <row r="487">
          <cell r="A487" t="str">
            <v>20-100001025</v>
          </cell>
          <cell r="B487" t="str">
            <v>Chocolate Praline Cups Each</v>
          </cell>
          <cell r="C487" t="str">
            <v>EA</v>
          </cell>
          <cell r="D487">
            <v>0.18584064327485378</v>
          </cell>
        </row>
        <row r="488">
          <cell r="A488" t="str">
            <v>20-100001026</v>
          </cell>
          <cell r="B488" t="str">
            <v>Chocolate Syrup #10</v>
          </cell>
          <cell r="C488" t="str">
            <v>EA</v>
          </cell>
          <cell r="D488">
            <v>6.9995594125500666</v>
          </cell>
        </row>
        <row r="489">
          <cell r="A489" t="str">
            <v>20-100001027</v>
          </cell>
          <cell r="B489" t="str">
            <v>Chocolate White - Please order SKU 20-100014038 same product</v>
          </cell>
          <cell r="C489" t="str">
            <v>KG</v>
          </cell>
          <cell r="D489">
            <v>5.3339882121807465</v>
          </cell>
        </row>
        <row r="490">
          <cell r="A490" t="str">
            <v>20-100001028</v>
          </cell>
          <cell r="B490" t="str">
            <v>Cocoa Dark Powder</v>
          </cell>
          <cell r="C490" t="str">
            <v>KG</v>
          </cell>
          <cell r="D490">
            <v>8.5399748024281301</v>
          </cell>
        </row>
        <row r="491">
          <cell r="A491" t="str">
            <v>20-100001029</v>
          </cell>
          <cell r="B491" t="str">
            <v>Chocolate Sticks</v>
          </cell>
          <cell r="C491" t="str">
            <v>KG</v>
          </cell>
          <cell r="D491">
            <v>6.5054456324031769</v>
          </cell>
        </row>
        <row r="492">
          <cell r="A492" t="str">
            <v>20-100001030</v>
          </cell>
          <cell r="B492" t="str">
            <v>Drinking Chocolate Sachet 20Grm 50/Box</v>
          </cell>
          <cell r="C492" t="str">
            <v>BOX</v>
          </cell>
          <cell r="D492">
            <v>6.1787413194444438</v>
          </cell>
        </row>
        <row r="493">
          <cell r="A493" t="str">
            <v>20-100001031</v>
          </cell>
          <cell r="B493" t="str">
            <v>Coconut Shredded Sweetened Fancy</v>
          </cell>
          <cell r="C493" t="str">
            <v>KG</v>
          </cell>
          <cell r="D493">
            <v>3.7062243793258642</v>
          </cell>
        </row>
        <row r="494">
          <cell r="A494" t="str">
            <v>20-100001032</v>
          </cell>
          <cell r="B494" t="str">
            <v>Polenta (Corn Meal)</v>
          </cell>
          <cell r="C494" t="str">
            <v>KG</v>
          </cell>
          <cell r="D494">
            <v>0.70798641721356981</v>
          </cell>
        </row>
        <row r="495">
          <cell r="A495" t="str">
            <v>20-100001033</v>
          </cell>
          <cell r="B495" t="str">
            <v>Corn Starch</v>
          </cell>
          <cell r="C495" t="str">
            <v>KG</v>
          </cell>
          <cell r="D495">
            <v>1.2518032215933823</v>
          </cell>
        </row>
        <row r="496">
          <cell r="A496" t="str">
            <v>20-100001034</v>
          </cell>
          <cell r="B496" t="str">
            <v>Flour Tempura (Fish And Chips Batter)</v>
          </cell>
          <cell r="C496" t="str">
            <v>KG</v>
          </cell>
          <cell r="D496">
            <v>1.6483474295974296</v>
          </cell>
        </row>
        <row r="497">
          <cell r="A497" t="str">
            <v>20-100001036</v>
          </cell>
          <cell r="B497" t="str">
            <v>Condensed Milk Sweetened 14 Oz</v>
          </cell>
          <cell r="C497" t="str">
            <v>EA</v>
          </cell>
          <cell r="D497">
            <v>1.3274548581255374</v>
          </cell>
        </row>
        <row r="498">
          <cell r="A498" t="str">
            <v>20-100001037</v>
          </cell>
          <cell r="B498" t="str">
            <v>Marshmallow Minis</v>
          </cell>
          <cell r="C498" t="str">
            <v>KG</v>
          </cell>
          <cell r="D498">
            <v>3.8449440281247096</v>
          </cell>
        </row>
        <row r="499">
          <cell r="A499" t="str">
            <v>20-100001038</v>
          </cell>
          <cell r="B499" t="str">
            <v>Gelatine Sheets Transparent</v>
          </cell>
          <cell r="C499" t="str">
            <v>KG</v>
          </cell>
          <cell r="D499">
            <v>28.047961165048541</v>
          </cell>
        </row>
        <row r="500">
          <cell r="A500" t="str">
            <v>20-100001039</v>
          </cell>
          <cell r="B500" t="str">
            <v>Gelatine Unflavored Granulated</v>
          </cell>
          <cell r="C500" t="str">
            <v>KG</v>
          </cell>
          <cell r="D500">
            <v>10.742558688082669</v>
          </cell>
        </row>
        <row r="501">
          <cell r="A501" t="str">
            <v>20-100001040</v>
          </cell>
          <cell r="B501" t="str">
            <v>Matzo Meal 12 Oz.</v>
          </cell>
          <cell r="C501" t="str">
            <v>EA</v>
          </cell>
          <cell r="D501">
            <v>2.2949999999999999</v>
          </cell>
        </row>
        <row r="502">
          <cell r="A502" t="str">
            <v>20-100001041</v>
          </cell>
          <cell r="B502" t="str">
            <v>Graham Cracker Meal</v>
          </cell>
          <cell r="C502" t="str">
            <v>KG</v>
          </cell>
          <cell r="D502">
            <v>2.5339073003891963</v>
          </cell>
        </row>
        <row r="503">
          <cell r="A503" t="str">
            <v>20-100001042</v>
          </cell>
          <cell r="B503" t="str">
            <v>Icing Fondant White</v>
          </cell>
          <cell r="C503" t="str">
            <v>KG</v>
          </cell>
          <cell r="D503">
            <v>1.6806792197575162</v>
          </cell>
        </row>
        <row r="504">
          <cell r="A504" t="str">
            <v>20-100001043</v>
          </cell>
          <cell r="B504" t="str">
            <v>Coconut Shredded</v>
          </cell>
          <cell r="C504" t="str">
            <v>KG</v>
          </cell>
          <cell r="D504">
            <v>3.3785435239907842</v>
          </cell>
        </row>
        <row r="505">
          <cell r="A505" t="str">
            <v>20-100001044</v>
          </cell>
          <cell r="B505" t="str">
            <v>Matzo Ball Mix 4.5 Oz</v>
          </cell>
          <cell r="C505" t="str">
            <v>EA</v>
          </cell>
          <cell r="D505">
            <v>1.6326200274348424</v>
          </cell>
        </row>
        <row r="506">
          <cell r="A506" t="str">
            <v>20-100001045</v>
          </cell>
          <cell r="B506" t="str">
            <v>Milk Powder Non Fat Instant</v>
          </cell>
          <cell r="C506" t="str">
            <v>KG</v>
          </cell>
          <cell r="D506">
            <v>4.6965214882110384</v>
          </cell>
        </row>
        <row r="507">
          <cell r="A507" t="str">
            <v>20-100001046</v>
          </cell>
          <cell r="B507" t="str">
            <v>Milk Evaporated 12 Oz</v>
          </cell>
          <cell r="C507" t="str">
            <v>EA</v>
          </cell>
          <cell r="D507">
            <v>0.98783505154639173</v>
          </cell>
        </row>
        <row r="508">
          <cell r="A508" t="str">
            <v>20-100001047</v>
          </cell>
          <cell r="B508" t="str">
            <v>Brownie Mix Abel &amp; Schaffer #22035</v>
          </cell>
          <cell r="C508" t="str">
            <v>KG</v>
          </cell>
          <cell r="D508">
            <v>2.2005071851225697</v>
          </cell>
        </row>
        <row r="509">
          <cell r="A509" t="str">
            <v>20-100001048</v>
          </cell>
          <cell r="B509" t="str">
            <v>Creme Brulee Dessert Mix 1.3Kg</v>
          </cell>
          <cell r="C509" t="str">
            <v>EA</v>
          </cell>
          <cell r="D509">
            <v>6.0990182847767977</v>
          </cell>
        </row>
        <row r="510">
          <cell r="A510" t="str">
            <v>20-100001051</v>
          </cell>
          <cell r="B510" t="str">
            <v>Cocoa Powder Instant</v>
          </cell>
          <cell r="C510" t="str">
            <v>KG</v>
          </cell>
          <cell r="D510">
            <v>5.1985333333333328</v>
          </cell>
        </row>
        <row r="511">
          <cell r="A511" t="str">
            <v>20-100001052</v>
          </cell>
          <cell r="B511" t="str">
            <v>Custard Powder Mix</v>
          </cell>
          <cell r="C511" t="str">
            <v>KG</v>
          </cell>
          <cell r="D511">
            <v>2.8318804573477978</v>
          </cell>
        </row>
        <row r="512">
          <cell r="A512" t="str">
            <v>20-100001053</v>
          </cell>
          <cell r="B512" t="str">
            <v>Waffle Mix</v>
          </cell>
          <cell r="C512" t="str">
            <v>KG</v>
          </cell>
          <cell r="D512">
            <v>1.9779249448123621</v>
          </cell>
        </row>
        <row r="513">
          <cell r="A513" t="str">
            <v>20-100001054</v>
          </cell>
          <cell r="B513" t="str">
            <v>Piping Jelly Natural</v>
          </cell>
          <cell r="C513" t="str">
            <v>KG</v>
          </cell>
          <cell r="D513">
            <v>6</v>
          </cell>
        </row>
        <row r="514">
          <cell r="A514" t="str">
            <v>20-100001055</v>
          </cell>
          <cell r="B514" t="str">
            <v>Piping Jell Green</v>
          </cell>
          <cell r="C514" t="str">
            <v>KG</v>
          </cell>
          <cell r="D514">
            <v>5.6754966887417231</v>
          </cell>
        </row>
        <row r="515">
          <cell r="A515" t="str">
            <v>20-100001056</v>
          </cell>
          <cell r="B515" t="str">
            <v>Piping Jell Yellow</v>
          </cell>
          <cell r="C515" t="str">
            <v>KG</v>
          </cell>
          <cell r="D515">
            <v>5.5347298787210581</v>
          </cell>
        </row>
        <row r="516">
          <cell r="A516" t="str">
            <v>20-100001057</v>
          </cell>
          <cell r="B516" t="str">
            <v>Roses Marzipan Assorted Colors Medium 24/Cs</v>
          </cell>
          <cell r="C516" t="str">
            <v>CS</v>
          </cell>
          <cell r="D516">
            <v>18.727648384673174</v>
          </cell>
        </row>
        <row r="517">
          <cell r="A517" t="str">
            <v>20-100001058</v>
          </cell>
          <cell r="B517" t="str">
            <v>Roses Marzipan Assorted Colors.Small 42/Cs</v>
          </cell>
          <cell r="C517" t="str">
            <v>CS</v>
          </cell>
          <cell r="D517">
            <v>23.718386876281613</v>
          </cell>
        </row>
        <row r="518">
          <cell r="A518" t="str">
            <v>20-100001059</v>
          </cell>
          <cell r="B518" t="str">
            <v>Sugar Cubes Unwrapped</v>
          </cell>
          <cell r="C518" t="str">
            <v>KG</v>
          </cell>
          <cell r="D518">
            <v>2.194831013916501</v>
          </cell>
        </row>
        <row r="519">
          <cell r="A519" t="str">
            <v>20-100001060</v>
          </cell>
          <cell r="B519" t="str">
            <v>Sugar Dark Brown (Moscavado)</v>
          </cell>
          <cell r="C519" t="str">
            <v>KG</v>
          </cell>
          <cell r="D519">
            <v>1.8578076654803</v>
          </cell>
        </row>
        <row r="520">
          <cell r="A520" t="str">
            <v>20-100001061</v>
          </cell>
          <cell r="B520" t="str">
            <v>Sugar Granella Coarse</v>
          </cell>
          <cell r="C520" t="str">
            <v>KG</v>
          </cell>
          <cell r="D520">
            <v>7.0060240963855414</v>
          </cell>
        </row>
        <row r="521">
          <cell r="A521" t="str">
            <v>20-100001062</v>
          </cell>
          <cell r="B521" t="str">
            <v>Sugar Superfine/Castor</v>
          </cell>
          <cell r="C521" t="str">
            <v>KG</v>
          </cell>
          <cell r="D521">
            <v>1.7142857142857142</v>
          </cell>
        </row>
        <row r="522">
          <cell r="A522" t="str">
            <v>20-100001063</v>
          </cell>
          <cell r="B522" t="str">
            <v>Sugar Packets W/Logo  1/10 Oz (2.8 Gr) 2000/Cs</v>
          </cell>
          <cell r="C522" t="str">
            <v>CS</v>
          </cell>
          <cell r="D522">
            <v>9.3197028688524597</v>
          </cell>
        </row>
        <row r="523">
          <cell r="A523" t="str">
            <v>20-100001064</v>
          </cell>
          <cell r="B523" t="str">
            <v>Sugar Powdered</v>
          </cell>
          <cell r="C523" t="str">
            <v>KG</v>
          </cell>
          <cell r="D523">
            <v>1.5392835505368854</v>
          </cell>
        </row>
        <row r="524">
          <cell r="A524" t="str">
            <v>20-100001065</v>
          </cell>
          <cell r="B524" t="str">
            <v>Sugar Granulated</v>
          </cell>
          <cell r="C524" t="str">
            <v>KG</v>
          </cell>
          <cell r="D524">
            <v>1.1081282393651695</v>
          </cell>
        </row>
        <row r="525">
          <cell r="A525" t="str">
            <v>20-100001066</v>
          </cell>
          <cell r="B525" t="str">
            <v>Syrup Imitation Maple Flavor</v>
          </cell>
          <cell r="C525" t="str">
            <v>LT</v>
          </cell>
          <cell r="D525">
            <v>1.1825650125241653</v>
          </cell>
        </row>
        <row r="526">
          <cell r="A526" t="str">
            <v>20-100001067</v>
          </cell>
          <cell r="B526" t="str">
            <v>Syrup Maple Pure</v>
          </cell>
          <cell r="C526" t="str">
            <v>LT</v>
          </cell>
          <cell r="D526">
            <v>16.26176858776947</v>
          </cell>
        </row>
        <row r="527">
          <cell r="A527" t="str">
            <v>20-100001068</v>
          </cell>
          <cell r="B527" t="str">
            <v>Tapioca Small Pearl</v>
          </cell>
          <cell r="C527" t="str">
            <v>KG</v>
          </cell>
          <cell r="D527">
            <v>4.1753773403348635</v>
          </cell>
        </row>
        <row r="528">
          <cell r="A528" t="str">
            <v>20-100001069</v>
          </cell>
          <cell r="B528" t="str">
            <v>Tortilla Flour Instant Maseca Brand</v>
          </cell>
          <cell r="C528" t="str">
            <v>KG</v>
          </cell>
          <cell r="D528">
            <v>1.65</v>
          </cell>
        </row>
        <row r="529">
          <cell r="A529" t="str">
            <v>20-100001070</v>
          </cell>
          <cell r="B529" t="str">
            <v>Sugar In The Raw 1000/Cs</v>
          </cell>
          <cell r="C529" t="str">
            <v>CS</v>
          </cell>
          <cell r="D529">
            <v>15.51615264797508</v>
          </cell>
        </row>
        <row r="530">
          <cell r="A530" t="str">
            <v>20-100001072</v>
          </cell>
          <cell r="B530" t="str">
            <v>Ice Cream Powder (Base)</v>
          </cell>
          <cell r="C530" t="str">
            <v>KG</v>
          </cell>
          <cell r="D530">
            <v>5.2065446816048189</v>
          </cell>
        </row>
        <row r="531">
          <cell r="A531" t="str">
            <v>20-100001073</v>
          </cell>
          <cell r="B531" t="str">
            <v>Frozen Yogurt Powder</v>
          </cell>
          <cell r="C531" t="str">
            <v>KG</v>
          </cell>
          <cell r="D531">
            <v>3.9832002203249797</v>
          </cell>
        </row>
        <row r="532">
          <cell r="A532" t="str">
            <v>20-100001074</v>
          </cell>
          <cell r="B532" t="str">
            <v>Devils Food Cake Mix 6/5Lb/Cs</v>
          </cell>
          <cell r="C532" t="str">
            <v>KG</v>
          </cell>
          <cell r="D532">
            <v>3.0190112891140251</v>
          </cell>
        </row>
        <row r="533">
          <cell r="A533" t="str">
            <v>20-100001075</v>
          </cell>
          <cell r="B533" t="str">
            <v>Chocolate Frosting</v>
          </cell>
          <cell r="C533" t="str">
            <v>KG</v>
          </cell>
          <cell r="D533">
            <v>3.3489379723742503</v>
          </cell>
        </row>
        <row r="534">
          <cell r="A534" t="str">
            <v>20-100001076</v>
          </cell>
          <cell r="B534" t="str">
            <v>Corn Bread Mix Stuffing</v>
          </cell>
          <cell r="C534" t="str">
            <v>KG</v>
          </cell>
          <cell r="D534">
            <v>3.7550561797752802</v>
          </cell>
        </row>
        <row r="535">
          <cell r="A535" t="str">
            <v>20-100001077</v>
          </cell>
          <cell r="B535" t="str">
            <v>Couscous</v>
          </cell>
          <cell r="C535" t="str">
            <v>KG</v>
          </cell>
          <cell r="D535">
            <v>2.3429657706529428</v>
          </cell>
        </row>
        <row r="536">
          <cell r="A536" t="str">
            <v>20-100001078</v>
          </cell>
          <cell r="B536" t="str">
            <v>Creamers Non Dairy Powder 1000/Cs</v>
          </cell>
          <cell r="C536" t="str">
            <v>CS</v>
          </cell>
          <cell r="D536">
            <v>32.11</v>
          </cell>
        </row>
        <row r="537">
          <cell r="A537" t="str">
            <v>20-100001080</v>
          </cell>
          <cell r="B537" t="str">
            <v>Extract Almond</v>
          </cell>
          <cell r="C537" t="str">
            <v>LT</v>
          </cell>
          <cell r="D537">
            <v>4.9329805996472658</v>
          </cell>
        </row>
        <row r="538">
          <cell r="A538" t="str">
            <v>20-100001081</v>
          </cell>
          <cell r="B538" t="str">
            <v>Extract Anise</v>
          </cell>
          <cell r="C538" t="str">
            <v>LT</v>
          </cell>
          <cell r="D538">
            <v>8.4670050761421329</v>
          </cell>
        </row>
        <row r="539">
          <cell r="A539" t="str">
            <v>20-100001082</v>
          </cell>
          <cell r="B539" t="str">
            <v>Extract Strawberry</v>
          </cell>
          <cell r="C539" t="str">
            <v>LT</v>
          </cell>
          <cell r="D539">
            <v>6.8195093457943932</v>
          </cell>
        </row>
        <row r="540">
          <cell r="A540" t="str">
            <v>20-100001083</v>
          </cell>
          <cell r="B540" t="str">
            <v>Extract Banana</v>
          </cell>
          <cell r="C540" t="str">
            <v>LT</v>
          </cell>
          <cell r="D540">
            <v>4.7463414634146339</v>
          </cell>
        </row>
        <row r="541">
          <cell r="A541" t="str">
            <v>20-100001084</v>
          </cell>
          <cell r="B541" t="str">
            <v>Extract Cherry</v>
          </cell>
          <cell r="C541" t="str">
            <v>LT</v>
          </cell>
          <cell r="D541">
            <v>5.8438320209973753</v>
          </cell>
        </row>
        <row r="542">
          <cell r="A542" t="str">
            <v>20-100001085</v>
          </cell>
          <cell r="B542" t="str">
            <v>Extract Lemon</v>
          </cell>
          <cell r="C542" t="str">
            <v>LT</v>
          </cell>
          <cell r="D542">
            <v>4.2945812807881776</v>
          </cell>
        </row>
        <row r="543">
          <cell r="A543" t="str">
            <v>20-100001086</v>
          </cell>
          <cell r="B543" t="str">
            <v>Extract Orange</v>
          </cell>
          <cell r="C543" t="str">
            <v>LT</v>
          </cell>
          <cell r="D543">
            <v>4.7604976671850698</v>
          </cell>
        </row>
        <row r="544">
          <cell r="A544" t="str">
            <v>20-100001087</v>
          </cell>
          <cell r="B544" t="str">
            <v>Extract Peach</v>
          </cell>
          <cell r="C544" t="str">
            <v>LT</v>
          </cell>
          <cell r="D544">
            <v>8.1033755274261612</v>
          </cell>
        </row>
        <row r="545">
          <cell r="A545" t="str">
            <v>20-100001088</v>
          </cell>
          <cell r="B545" t="str">
            <v>Extract Pineapple</v>
          </cell>
          <cell r="C545" t="str">
            <v>LT</v>
          </cell>
          <cell r="D545">
            <v>6.1290661070304306</v>
          </cell>
        </row>
        <row r="546">
          <cell r="A546" t="str">
            <v>20-100001089</v>
          </cell>
          <cell r="B546" t="str">
            <v>Extract Pistachio</v>
          </cell>
          <cell r="C546" t="str">
            <v>LT</v>
          </cell>
          <cell r="D546">
            <v>28.054545454545458</v>
          </cell>
        </row>
        <row r="547">
          <cell r="A547" t="str">
            <v>20-100001090</v>
          </cell>
          <cell r="B547" t="str">
            <v>Extract Peppermint</v>
          </cell>
          <cell r="C547" t="str">
            <v>LT</v>
          </cell>
          <cell r="D547">
            <v>7.8467807660961686</v>
          </cell>
        </row>
        <row r="548">
          <cell r="A548" t="str">
            <v>20-100001091</v>
          </cell>
          <cell r="B548" t="str">
            <v>Extract Raspberry</v>
          </cell>
          <cell r="C548" t="str">
            <v>LT</v>
          </cell>
          <cell r="D548">
            <v>23.231623479640405</v>
          </cell>
        </row>
        <row r="549">
          <cell r="A549" t="str">
            <v>20-100001092</v>
          </cell>
          <cell r="B549" t="str">
            <v>Extract Rum</v>
          </cell>
          <cell r="C549" t="str">
            <v>LT</v>
          </cell>
          <cell r="D549">
            <v>4.4841269841269851</v>
          </cell>
        </row>
        <row r="550">
          <cell r="A550" t="str">
            <v>20-100001093</v>
          </cell>
          <cell r="B550" t="str">
            <v>Extract Vanilla</v>
          </cell>
          <cell r="C550" t="str">
            <v>LT</v>
          </cell>
          <cell r="D550">
            <v>2.8664188225707887</v>
          </cell>
        </row>
        <row r="551">
          <cell r="A551" t="str">
            <v>20-100001094</v>
          </cell>
          <cell r="B551" t="str">
            <v>Food Color Egg Golden</v>
          </cell>
          <cell r="C551" t="str">
            <v>LT</v>
          </cell>
          <cell r="D551">
            <v>2.7120181405895694</v>
          </cell>
        </row>
        <row r="552">
          <cell r="A552" t="str">
            <v>20-100001095</v>
          </cell>
          <cell r="B552" t="str">
            <v>Food Color Green</v>
          </cell>
          <cell r="C552" t="str">
            <v>LT</v>
          </cell>
          <cell r="D552">
            <v>3.4059985369422097</v>
          </cell>
        </row>
        <row r="553">
          <cell r="A553" t="str">
            <v>20-100001096</v>
          </cell>
          <cell r="B553" t="str">
            <v>Food Color Lemon Yellow</v>
          </cell>
          <cell r="C553" t="str">
            <v>LT</v>
          </cell>
          <cell r="D553">
            <v>3.5363349131121651</v>
          </cell>
        </row>
        <row r="554">
          <cell r="A554" t="str">
            <v>20-100001097</v>
          </cell>
          <cell r="B554" t="str">
            <v>Food Color Red</v>
          </cell>
          <cell r="C554" t="str">
            <v>LT</v>
          </cell>
          <cell r="D554">
            <v>3.450049850448655</v>
          </cell>
        </row>
        <row r="555">
          <cell r="A555" t="str">
            <v>20-100001098</v>
          </cell>
          <cell r="B555" t="str">
            <v>Food Color Blue</v>
          </cell>
          <cell r="C555" t="str">
            <v>LT</v>
          </cell>
          <cell r="D555">
            <v>3.5916824196597346</v>
          </cell>
        </row>
        <row r="556">
          <cell r="A556" t="str">
            <v>20-100001099</v>
          </cell>
          <cell r="B556" t="str">
            <v>Paste Nougat (Torroncino)</v>
          </cell>
          <cell r="C556" t="str">
            <v>KG</v>
          </cell>
          <cell r="D556">
            <v>13.295704697986578</v>
          </cell>
        </row>
        <row r="557">
          <cell r="A557" t="str">
            <v>20-100001100</v>
          </cell>
          <cell r="B557" t="str">
            <v>Paste Pistachio</v>
          </cell>
          <cell r="C557" t="str">
            <v>KG</v>
          </cell>
          <cell r="D557">
            <v>14.065948717948718</v>
          </cell>
        </row>
        <row r="558">
          <cell r="A558" t="str">
            <v>20-100001101</v>
          </cell>
          <cell r="B558" t="str">
            <v>Paste Zabaione</v>
          </cell>
          <cell r="C558" t="str">
            <v>KG</v>
          </cell>
          <cell r="D558">
            <v>10.640273037542663</v>
          </cell>
        </row>
        <row r="559">
          <cell r="A559" t="str">
            <v>20-100001102</v>
          </cell>
          <cell r="B559" t="str">
            <v>Paste Zuppa Inglese</v>
          </cell>
          <cell r="C559" t="str">
            <v>KG</v>
          </cell>
          <cell r="D559">
            <v>11.272845528455285</v>
          </cell>
        </row>
        <row r="560">
          <cell r="A560" t="str">
            <v>20-100001103</v>
          </cell>
          <cell r="B560" t="str">
            <v>Paste Hazelnut (Nocciola)</v>
          </cell>
          <cell r="C560" t="str">
            <v>KG</v>
          </cell>
          <cell r="D560">
            <v>19.3800408997955</v>
          </cell>
        </row>
        <row r="561">
          <cell r="A561" t="str">
            <v>20-100001106</v>
          </cell>
          <cell r="B561" t="str">
            <v>Cereal All Bran Individual (Kelloggs)</v>
          </cell>
          <cell r="C561" t="str">
            <v>EA</v>
          </cell>
          <cell r="D561">
            <v>0.30903178512784424</v>
          </cell>
        </row>
        <row r="562">
          <cell r="A562" t="str">
            <v>20-100001107</v>
          </cell>
          <cell r="B562" t="str">
            <v>Cereal Bran Flakes Individual (Kelloggs)</v>
          </cell>
          <cell r="C562" t="str">
            <v>EA</v>
          </cell>
          <cell r="D562">
            <v>0.31209871244635196</v>
          </cell>
        </row>
        <row r="563">
          <cell r="A563" t="str">
            <v>20-100001108</v>
          </cell>
          <cell r="B563" t="str">
            <v>Cereal Cornflakes Individual (Kelloggs)</v>
          </cell>
          <cell r="C563" t="str">
            <v>EA</v>
          </cell>
          <cell r="D563">
            <v>0.23804895891952729</v>
          </cell>
        </row>
        <row r="564">
          <cell r="A564" t="str">
            <v>20-100001109</v>
          </cell>
          <cell r="B564" t="str">
            <v>Muesli</v>
          </cell>
          <cell r="C564" t="str">
            <v>KG</v>
          </cell>
          <cell r="D564">
            <v>8.0408475106982582</v>
          </cell>
        </row>
        <row r="565">
          <cell r="A565" t="str">
            <v>20-100001110</v>
          </cell>
          <cell r="B565" t="str">
            <v>Cereal Lowfat Granola with Raisins Individual (Kelloggs)</v>
          </cell>
          <cell r="C565" t="str">
            <v>EA</v>
          </cell>
          <cell r="D565">
            <v>0.32949141965678624</v>
          </cell>
        </row>
        <row r="566">
          <cell r="A566" t="str">
            <v>20-100001111</v>
          </cell>
          <cell r="B566" t="str">
            <v>Cereal Froot Loops Individual (Kelloggs)</v>
          </cell>
          <cell r="C566" t="str">
            <v>EA</v>
          </cell>
          <cell r="D566">
            <v>0.28996072238419179</v>
          </cell>
        </row>
        <row r="567">
          <cell r="A567" t="str">
            <v>20-100001113</v>
          </cell>
          <cell r="B567" t="str">
            <v>Cereal Sultana/Raisin Bran Individual (Kelloggs)</v>
          </cell>
          <cell r="C567" t="str">
            <v>EA</v>
          </cell>
          <cell r="D567">
            <v>0.25541676399595109</v>
          </cell>
        </row>
        <row r="568">
          <cell r="A568" t="str">
            <v>20-100001114</v>
          </cell>
          <cell r="B568" t="str">
            <v>Cereal Rice Krispies Individual (Kelloggs)</v>
          </cell>
          <cell r="C568" t="str">
            <v>EA</v>
          </cell>
          <cell r="D568">
            <v>0.26913395638629278</v>
          </cell>
        </row>
        <row r="569">
          <cell r="A569" t="str">
            <v>20-100001115</v>
          </cell>
          <cell r="B569" t="str">
            <v>Cereal Shredded Wheat Individual (Nestle)</v>
          </cell>
          <cell r="C569" t="str">
            <v>EA</v>
          </cell>
          <cell r="D569">
            <v>0.29316964285714281</v>
          </cell>
        </row>
        <row r="570">
          <cell r="A570" t="str">
            <v>20-100001116</v>
          </cell>
          <cell r="B570" t="str">
            <v>Cereal Special K Individual (Kelloggs)</v>
          </cell>
          <cell r="C570" t="str">
            <v>EA</v>
          </cell>
          <cell r="D570">
            <v>0.29131320556576529</v>
          </cell>
        </row>
        <row r="571">
          <cell r="A571" t="str">
            <v>20-100001117</v>
          </cell>
          <cell r="B571" t="str">
            <v>Cereal Frosted Flakes Individual (Kelloggs)</v>
          </cell>
          <cell r="C571" t="str">
            <v>EA</v>
          </cell>
          <cell r="D571">
            <v>0.22940349285552283</v>
          </cell>
        </row>
        <row r="572">
          <cell r="A572" t="str">
            <v>20-100001118</v>
          </cell>
          <cell r="B572" t="str">
            <v>Grape Nuts 16 Oz</v>
          </cell>
          <cell r="C572" t="str">
            <v>EA</v>
          </cell>
          <cell r="D572">
            <v>2.6072987288135598</v>
          </cell>
        </row>
        <row r="573">
          <cell r="A573" t="str">
            <v>20-100001120</v>
          </cell>
          <cell r="B573" t="str">
            <v>Cream Of Wheat Quick 28 Oz</v>
          </cell>
          <cell r="C573" t="str">
            <v>EA</v>
          </cell>
          <cell r="D573">
            <v>2.2303790087463558</v>
          </cell>
        </row>
        <row r="574">
          <cell r="A574" t="str">
            <v>20-100001121</v>
          </cell>
          <cell r="B574" t="str">
            <v>Cream Of Wheat Regular 28 Oz</v>
          </cell>
          <cell r="C574" t="str">
            <v>EA</v>
          </cell>
          <cell r="D574">
            <v>2.8523809523809525</v>
          </cell>
        </row>
        <row r="575">
          <cell r="A575" t="str">
            <v>20-100001122</v>
          </cell>
          <cell r="B575" t="str">
            <v>Rolled Oats (Old Fashioned) 42 Oz</v>
          </cell>
          <cell r="C575" t="str">
            <v>EA</v>
          </cell>
          <cell r="D575">
            <v>2.3818346329892677</v>
          </cell>
        </row>
        <row r="576">
          <cell r="A576" t="str">
            <v>20-100001123</v>
          </cell>
          <cell r="B576" t="str">
            <v>Wheatena Cereal 22 Oz</v>
          </cell>
          <cell r="C576" t="str">
            <v>EA</v>
          </cell>
          <cell r="D576">
            <v>2.2866666666666666</v>
          </cell>
        </row>
        <row r="577">
          <cell r="A577" t="str">
            <v>20-100001124</v>
          </cell>
          <cell r="B577" t="str">
            <v>Homini Grits Cereal</v>
          </cell>
          <cell r="C577" t="str">
            <v>KG</v>
          </cell>
          <cell r="D577">
            <v>1.1218919424191443</v>
          </cell>
        </row>
        <row r="578">
          <cell r="A578" t="str">
            <v>20-100001125</v>
          </cell>
          <cell r="B578" t="str">
            <v>Granola</v>
          </cell>
          <cell r="C578" t="str">
            <v>KG</v>
          </cell>
          <cell r="D578">
            <v>6.3628013210284271</v>
          </cell>
        </row>
        <row r="579">
          <cell r="A579" t="str">
            <v>20-100001126</v>
          </cell>
          <cell r="B579" t="str">
            <v>Corn Flakes 26 Oz</v>
          </cell>
          <cell r="C579" t="str">
            <v>EA</v>
          </cell>
          <cell r="D579">
            <v>3.9459008512202711</v>
          </cell>
        </row>
        <row r="580">
          <cell r="A580" t="str">
            <v>20-100001127</v>
          </cell>
          <cell r="B580" t="str">
            <v>Cereal Coco Krispies (Kelloggs) 37.5oz</v>
          </cell>
          <cell r="C580" t="str">
            <v>EA</v>
          </cell>
          <cell r="D580">
            <v>9.6977777777777785</v>
          </cell>
        </row>
        <row r="581">
          <cell r="A581" t="str">
            <v>20-100001128</v>
          </cell>
          <cell r="B581" t="str">
            <v>Nutrigrain Cereal Bar 1.3 Oz</v>
          </cell>
          <cell r="C581" t="str">
            <v>EA</v>
          </cell>
          <cell r="D581">
            <v>0.36218749999999994</v>
          </cell>
        </row>
        <row r="582">
          <cell r="A582" t="str">
            <v>20-100001129</v>
          </cell>
          <cell r="B582" t="str">
            <v>Biscuit Water High Bake 200Grm</v>
          </cell>
          <cell r="C582" t="str">
            <v>EA</v>
          </cell>
          <cell r="D582">
            <v>2.1994209354120264</v>
          </cell>
        </row>
        <row r="583">
          <cell r="A583" t="str">
            <v>20-100001130</v>
          </cell>
          <cell r="B583" t="str">
            <v>CARRS WHOLE WHEAT CRACKERS 12/7 OZ/CS</v>
          </cell>
          <cell r="C583" t="str">
            <v>CS</v>
          </cell>
          <cell r="D583">
            <v>15.42075276243094</v>
          </cell>
        </row>
        <row r="584">
          <cell r="A584" t="str">
            <v>20-100001131</v>
          </cell>
          <cell r="B584" t="str">
            <v>Euphrates Original Sesame Cracker 300/2S/Cs</v>
          </cell>
          <cell r="C584" t="str">
            <v>CS</v>
          </cell>
          <cell r="D584">
            <v>18.175652173913043</v>
          </cell>
        </row>
        <row r="585">
          <cell r="A585" t="str">
            <v>20-100001132</v>
          </cell>
          <cell r="B585" t="str">
            <v>Keebler Cracker Asstmt 500/2/Cs</v>
          </cell>
          <cell r="C585" t="str">
            <v>CS</v>
          </cell>
          <cell r="D585">
            <v>32.74542961608774</v>
          </cell>
        </row>
        <row r="586">
          <cell r="A586" t="str">
            <v>20-100001133</v>
          </cell>
          <cell r="B586" t="str">
            <v>Biscuit Multipack Assorted 100/ 3S/Cs (Jacobs)</v>
          </cell>
          <cell r="C586" t="str">
            <v>CS</v>
          </cell>
          <cell r="D586">
            <v>21.38</v>
          </cell>
        </row>
        <row r="587">
          <cell r="A587" t="str">
            <v>20-100001134</v>
          </cell>
          <cell r="B587" t="str">
            <v>Lorna Doone Bisquits 120/4S/Cs</v>
          </cell>
          <cell r="C587" t="str">
            <v>CS</v>
          </cell>
          <cell r="D587">
            <v>31.293424553401746</v>
          </cell>
        </row>
        <row r="588">
          <cell r="A588" t="str">
            <v>20-100001135</v>
          </cell>
          <cell r="B588" t="str">
            <v>Toast Melba</v>
          </cell>
          <cell r="C588" t="str">
            <v>KG</v>
          </cell>
          <cell r="D588">
            <v>14.935543278084713</v>
          </cell>
        </row>
        <row r="589">
          <cell r="A589" t="str">
            <v>20-100001136</v>
          </cell>
          <cell r="B589" t="str">
            <v>Matzo Passover 16 Oz</v>
          </cell>
          <cell r="C589" t="str">
            <v>EA</v>
          </cell>
          <cell r="D589">
            <v>2.9910000000000001</v>
          </cell>
        </row>
        <row r="590">
          <cell r="A590" t="str">
            <v>20-100001137</v>
          </cell>
          <cell r="B590" t="str">
            <v>Mints After Dinner Jelly Centers</v>
          </cell>
          <cell r="C590" t="str">
            <v>KG</v>
          </cell>
          <cell r="D590">
            <v>5.8350755327758286</v>
          </cell>
        </row>
        <row r="591">
          <cell r="A591" t="str">
            <v>20-100001138</v>
          </cell>
          <cell r="B591" t="str">
            <v>Crackers Low Sodium 200/2S/Cs</v>
          </cell>
          <cell r="C591" t="str">
            <v>CS</v>
          </cell>
          <cell r="D591">
            <v>13.3</v>
          </cell>
        </row>
        <row r="592">
          <cell r="A592" t="str">
            <v>20-100001139</v>
          </cell>
          <cell r="B592" t="str">
            <v>Oyster Crackers 150 Individual/Cs</v>
          </cell>
          <cell r="C592" t="str">
            <v>CS</v>
          </cell>
          <cell r="D592">
            <v>11.475619047619048</v>
          </cell>
        </row>
        <row r="593">
          <cell r="A593" t="str">
            <v>20-100001140</v>
          </cell>
          <cell r="B593" t="str">
            <v>Cracker Ritz 200Grm</v>
          </cell>
          <cell r="C593" t="str">
            <v>EA</v>
          </cell>
          <cell r="D593">
            <v>2.4770117614243872</v>
          </cell>
        </row>
        <row r="594">
          <cell r="A594" t="str">
            <v>20-100001141</v>
          </cell>
          <cell r="B594" t="str">
            <v>Cracker Ryvita Twin Pack  360/2/Cs</v>
          </cell>
          <cell r="C594" t="str">
            <v>CS</v>
          </cell>
          <cell r="D594">
            <v>35.950000000000003</v>
          </cell>
        </row>
        <row r="595">
          <cell r="A595" t="str">
            <v>20-100001142</v>
          </cell>
          <cell r="B595" t="str">
            <v>Saltine Crackers 500/2/Cs</v>
          </cell>
          <cell r="C595" t="str">
            <v>CS</v>
          </cell>
          <cell r="D595">
            <v>10.774871794871794</v>
          </cell>
        </row>
        <row r="596">
          <cell r="A596" t="str">
            <v>20-100001145</v>
          </cell>
          <cell r="B596" t="str">
            <v>Turn Down Chocolates Hearts Milk Chocolate 2400/Cs 5.85 Gram 1.125 Inch Wide</v>
          </cell>
          <cell r="C596" t="str">
            <v>CS</v>
          </cell>
          <cell r="D596">
            <v>122.23994949494947</v>
          </cell>
        </row>
        <row r="597">
          <cell r="A597" t="str">
            <v>20-100001146</v>
          </cell>
          <cell r="B597" t="str">
            <v>Turn Down Chocolates Round Mint 2400/Cs 5.85 Gram 1.0625 Inch Wide</v>
          </cell>
          <cell r="C597" t="str">
            <v>CS</v>
          </cell>
          <cell r="D597">
            <v>122.23704142011833</v>
          </cell>
        </row>
        <row r="598">
          <cell r="A598" t="str">
            <v>20-100001147</v>
          </cell>
          <cell r="B598" t="str">
            <v>Turn Down Chocolates Square Bittersweet 2400/Cs 5.85 Gram 1.25 x 1.25 Inch</v>
          </cell>
          <cell r="C598" t="str">
            <v>CS</v>
          </cell>
          <cell r="D598">
            <v>122.23787500000003</v>
          </cell>
        </row>
        <row r="599">
          <cell r="A599" t="str">
            <v>20-100001148</v>
          </cell>
          <cell r="B599" t="str">
            <v>Turn Down Chocolates For Xmas  Gram 2400/Cs 5.85 Gram</v>
          </cell>
          <cell r="C599" t="str">
            <v>CS</v>
          </cell>
          <cell r="D599">
            <v>87.217731958762883</v>
          </cell>
        </row>
        <row r="600">
          <cell r="A600" t="str">
            <v>20-100001149</v>
          </cell>
          <cell r="B600" t="str">
            <v>Gelatine Cherry Imitation 24 Oz</v>
          </cell>
          <cell r="C600" t="str">
            <v>EA</v>
          </cell>
          <cell r="D600">
            <v>1.6412331081081084</v>
          </cell>
        </row>
        <row r="601">
          <cell r="A601" t="str">
            <v>20-100001150</v>
          </cell>
          <cell r="B601" t="str">
            <v>Gelatine Lemon 24 Oz</v>
          </cell>
          <cell r="C601" t="str">
            <v>EA</v>
          </cell>
          <cell r="D601">
            <v>1.6910188043783332</v>
          </cell>
        </row>
        <row r="602">
          <cell r="A602" t="str">
            <v>20-100001151</v>
          </cell>
          <cell r="B602" t="str">
            <v>Gelatine Orange 24 Oz</v>
          </cell>
          <cell r="C602" t="str">
            <v>EA</v>
          </cell>
          <cell r="D602">
            <v>1.6570432357043237</v>
          </cell>
        </row>
        <row r="603">
          <cell r="A603" t="str">
            <v>20-100001152</v>
          </cell>
          <cell r="B603" t="str">
            <v>Gelatine Raspberry 24 Oz</v>
          </cell>
          <cell r="C603" t="str">
            <v>EA</v>
          </cell>
          <cell r="D603">
            <v>1.7400804289544234</v>
          </cell>
        </row>
        <row r="604">
          <cell r="A604" t="str">
            <v>20-100001153</v>
          </cell>
          <cell r="B604" t="str">
            <v>Gelatine Strawberry 24 Oz</v>
          </cell>
          <cell r="C604" t="str">
            <v>EA</v>
          </cell>
          <cell r="D604">
            <v>1.6305882352941177</v>
          </cell>
        </row>
        <row r="605">
          <cell r="A605" t="str">
            <v>20-100001154</v>
          </cell>
          <cell r="B605" t="str">
            <v>Topping Butterscotch 46 Oz</v>
          </cell>
          <cell r="C605" t="str">
            <v>EA</v>
          </cell>
          <cell r="D605">
            <v>4.5181652376260466</v>
          </cell>
        </row>
        <row r="606">
          <cell r="A606" t="str">
            <v>20-100001155</v>
          </cell>
          <cell r="B606" t="str">
            <v>Topping Marshmallow  #10</v>
          </cell>
          <cell r="C606" t="str">
            <v>EA</v>
          </cell>
          <cell r="D606">
            <v>4.8250000000000002</v>
          </cell>
        </row>
        <row r="607">
          <cell r="A607" t="str">
            <v>20-100001156</v>
          </cell>
          <cell r="B607" t="str">
            <v>Topping Chocolate Fudge # 10</v>
          </cell>
          <cell r="C607" t="str">
            <v>EA</v>
          </cell>
          <cell r="D607">
            <v>9.2274736842105263</v>
          </cell>
        </row>
        <row r="608">
          <cell r="A608" t="str">
            <v>20-100001157</v>
          </cell>
          <cell r="B608" t="str">
            <v>Topping Strawberry  #10</v>
          </cell>
          <cell r="C608" t="str">
            <v>EA</v>
          </cell>
          <cell r="D608">
            <v>10.604059722507406</v>
          </cell>
        </row>
        <row r="609">
          <cell r="A609" t="str">
            <v>20-100001158</v>
          </cell>
          <cell r="B609" t="str">
            <v>Topping Raspberry (Melba)  32 Oz</v>
          </cell>
          <cell r="C609" t="str">
            <v>EA</v>
          </cell>
          <cell r="D609">
            <v>4.1300498063087998</v>
          </cell>
        </row>
        <row r="610">
          <cell r="A610" t="str">
            <v>20-100001160</v>
          </cell>
          <cell r="B610" t="str">
            <v>Topping Caramel</v>
          </cell>
          <cell r="C610" t="str">
            <v>LT</v>
          </cell>
          <cell r="D610">
            <v>2.8699926770734399</v>
          </cell>
        </row>
        <row r="611">
          <cell r="A611" t="str">
            <v>20-100001161</v>
          </cell>
          <cell r="B611" t="str">
            <v>Topping Pineapple</v>
          </cell>
          <cell r="C611" t="str">
            <v>KG</v>
          </cell>
          <cell r="D611">
            <v>2.8585688176578095</v>
          </cell>
        </row>
        <row r="612">
          <cell r="A612" t="str">
            <v>20-100001162</v>
          </cell>
          <cell r="B612" t="str">
            <v>Barley Scotch Pearl</v>
          </cell>
          <cell r="C612" t="str">
            <v>KG</v>
          </cell>
          <cell r="D612">
            <v>1.0055303933253872</v>
          </cell>
        </row>
        <row r="613">
          <cell r="A613" t="str">
            <v>20-100001163</v>
          </cell>
          <cell r="B613" t="str">
            <v>Beans Black Dried Hand Picked</v>
          </cell>
          <cell r="C613" t="str">
            <v>KG</v>
          </cell>
          <cell r="D613">
            <v>1.4820902491828332</v>
          </cell>
        </row>
        <row r="614">
          <cell r="A614" t="str">
            <v>20-100001164</v>
          </cell>
          <cell r="B614" t="str">
            <v>Peas Chick (Garbanzo)</v>
          </cell>
          <cell r="C614" t="str">
            <v>KG</v>
          </cell>
          <cell r="D614">
            <v>1.7678411853945422</v>
          </cell>
        </row>
        <row r="615">
          <cell r="A615" t="str">
            <v>20-100001165</v>
          </cell>
          <cell r="B615" t="str">
            <v>Beans Kidney Red</v>
          </cell>
          <cell r="C615" t="str">
            <v>KG</v>
          </cell>
          <cell r="D615">
            <v>1.9538061784236349</v>
          </cell>
        </row>
        <row r="616">
          <cell r="A616" t="str">
            <v>20-100001166</v>
          </cell>
          <cell r="B616" t="str">
            <v>Beans Lima (Butter) Large</v>
          </cell>
          <cell r="C616" t="str">
            <v>KG</v>
          </cell>
          <cell r="D616">
            <v>3.8406666666666665</v>
          </cell>
        </row>
        <row r="617">
          <cell r="A617" t="str">
            <v>20-100001167</v>
          </cell>
          <cell r="B617" t="str">
            <v>Beans Navy/Haricot White Small</v>
          </cell>
          <cell r="C617" t="str">
            <v>KG</v>
          </cell>
          <cell r="D617">
            <v>1.6888880609526651</v>
          </cell>
        </row>
        <row r="618">
          <cell r="A618" t="str">
            <v>20-100001168</v>
          </cell>
          <cell r="B618" t="str">
            <v>Beans Red</v>
          </cell>
          <cell r="C618" t="str">
            <v>KG</v>
          </cell>
          <cell r="D618">
            <v>1.8762009278196234</v>
          </cell>
        </row>
        <row r="619">
          <cell r="A619" t="str">
            <v>20-100001169</v>
          </cell>
          <cell r="B619" t="str">
            <v>Peas Split Yellow</v>
          </cell>
          <cell r="C619" t="str">
            <v>KG</v>
          </cell>
          <cell r="D619">
            <v>0.96542922486318727</v>
          </cell>
        </row>
        <row r="620">
          <cell r="A620" t="str">
            <v>20-100001170</v>
          </cell>
          <cell r="B620" t="str">
            <v>Lentils Dhall Moog/Toor Dahl</v>
          </cell>
          <cell r="C620" t="str">
            <v>KG</v>
          </cell>
          <cell r="D620">
            <v>4.1145470314594332</v>
          </cell>
        </row>
        <row r="621">
          <cell r="A621" t="str">
            <v>20-100001171</v>
          </cell>
          <cell r="B621" t="str">
            <v>Lentils Brown</v>
          </cell>
          <cell r="C621" t="str">
            <v>KG</v>
          </cell>
          <cell r="D621">
            <v>1.7881818934957681</v>
          </cell>
        </row>
        <row r="622">
          <cell r="A622" t="str">
            <v>20-100001172</v>
          </cell>
          <cell r="B622" t="str">
            <v>Peas Split Green</v>
          </cell>
          <cell r="C622" t="str">
            <v>KG</v>
          </cell>
          <cell r="D622">
            <v>1.0196995310284653</v>
          </cell>
        </row>
        <row r="623">
          <cell r="A623" t="str">
            <v>20-100001173</v>
          </cell>
          <cell r="B623" t="str">
            <v>Rice Brown</v>
          </cell>
          <cell r="C623" t="str">
            <v>KG</v>
          </cell>
          <cell r="D623">
            <v>0.89862760927228691</v>
          </cell>
        </row>
        <row r="624">
          <cell r="A624" t="str">
            <v>20-100001174</v>
          </cell>
          <cell r="B624" t="str">
            <v>Rice Arborio (Risotto)</v>
          </cell>
          <cell r="C624" t="str">
            <v>KG</v>
          </cell>
          <cell r="D624">
            <v>2.1266036489385121</v>
          </cell>
        </row>
        <row r="625">
          <cell r="A625" t="str">
            <v>20-100001175</v>
          </cell>
          <cell r="B625" t="str">
            <v>Rice Long Grain Fancy</v>
          </cell>
          <cell r="C625" t="str">
            <v>KG</v>
          </cell>
          <cell r="D625">
            <v>0.79567502849880478</v>
          </cell>
        </row>
        <row r="626">
          <cell r="A626" t="str">
            <v>20-100001176</v>
          </cell>
          <cell r="B626" t="str">
            <v>Rice Wild</v>
          </cell>
          <cell r="C626" t="str">
            <v>KG</v>
          </cell>
          <cell r="D626">
            <v>8.6198299047757505</v>
          </cell>
        </row>
        <row r="627">
          <cell r="A627" t="str">
            <v>20-100001177</v>
          </cell>
          <cell r="B627" t="str">
            <v>Rice Basmati</v>
          </cell>
          <cell r="C627" t="str">
            <v>KG</v>
          </cell>
          <cell r="D627">
            <v>2.2045330409804822</v>
          </cell>
        </row>
        <row r="628">
          <cell r="A628" t="str">
            <v>20-100001178</v>
          </cell>
          <cell r="B628" t="str">
            <v>Rice Parboiled</v>
          </cell>
          <cell r="C628" t="str">
            <v>KG</v>
          </cell>
          <cell r="D628">
            <v>1.0654178344466476</v>
          </cell>
        </row>
        <row r="629">
          <cell r="A629" t="str">
            <v>20-100001179</v>
          </cell>
          <cell r="B629" t="str">
            <v>Bean Black Eye Peas</v>
          </cell>
          <cell r="C629" t="str">
            <v>KG</v>
          </cell>
          <cell r="D629">
            <v>1.4862500000000001</v>
          </cell>
        </row>
        <row r="630">
          <cell r="A630" t="str">
            <v>20-100001180</v>
          </cell>
          <cell r="B630" t="str">
            <v>Fava Beans</v>
          </cell>
          <cell r="C630" t="str">
            <v>KG</v>
          </cell>
          <cell r="D630">
            <v>4.6850382128159911</v>
          </cell>
        </row>
        <row r="631">
          <cell r="A631" t="str">
            <v>20-100001182</v>
          </cell>
          <cell r="B631" t="str">
            <v>Chile Poblano Dried (Ancho)</v>
          </cell>
          <cell r="C631" t="str">
            <v>KG</v>
          </cell>
          <cell r="D631">
            <v>9.7029177718832891</v>
          </cell>
        </row>
        <row r="632">
          <cell r="A632" t="str">
            <v>20-100001183</v>
          </cell>
          <cell r="B632" t="str">
            <v>Boullion Beef 750Grm (Maggi / Knorr)</v>
          </cell>
          <cell r="C632" t="str">
            <v>EA</v>
          </cell>
          <cell r="D632">
            <v>7.667090017825311</v>
          </cell>
        </row>
        <row r="633">
          <cell r="A633" t="str">
            <v>20-100001184</v>
          </cell>
          <cell r="B633" t="str">
            <v>Boullion Chicken 750Grm (Maggi / Knorr)</v>
          </cell>
          <cell r="C633" t="str">
            <v>EA</v>
          </cell>
          <cell r="D633">
            <v>7.8245955619183958</v>
          </cell>
        </row>
        <row r="634">
          <cell r="A634" t="str">
            <v>20-100001185</v>
          </cell>
          <cell r="B634" t="str">
            <v>Clam Base Knorr Ultimate 1 Lb</v>
          </cell>
          <cell r="C634" t="str">
            <v>EA</v>
          </cell>
          <cell r="D634">
            <v>5.8221428571428575</v>
          </cell>
        </row>
        <row r="635">
          <cell r="A635" t="str">
            <v>20-100001186</v>
          </cell>
          <cell r="B635" t="str">
            <v>Lobster Bisque &amp; Sauce Mix 8 Oz</v>
          </cell>
          <cell r="C635" t="str">
            <v>EA</v>
          </cell>
          <cell r="D635">
            <v>5.9130065174270339</v>
          </cell>
        </row>
        <row r="636">
          <cell r="A636" t="str">
            <v>20-100001187</v>
          </cell>
          <cell r="B636" t="str">
            <v>Lobster Base Knorr Ultimate 1 Lb</v>
          </cell>
          <cell r="C636" t="str">
            <v>EA</v>
          </cell>
          <cell r="D636">
            <v>10.165147928994083</v>
          </cell>
        </row>
        <row r="637">
          <cell r="A637" t="str">
            <v>20-100001188</v>
          </cell>
          <cell r="B637" t="str">
            <v>De-Activated - Roasted Duck Au Jus 750 Grams</v>
          </cell>
          <cell r="C637" t="str">
            <v>EA</v>
          </cell>
          <cell r="D637">
            <v>16.59</v>
          </cell>
        </row>
        <row r="638">
          <cell r="A638" t="str">
            <v>20-100001190</v>
          </cell>
          <cell r="B638" t="str">
            <v>Artichoke Bottoms 9-12 Ct 14 Oz</v>
          </cell>
          <cell r="C638" t="str">
            <v>EA</v>
          </cell>
          <cell r="D638">
            <v>2.4049999999999998</v>
          </cell>
        </row>
        <row r="639">
          <cell r="A639" t="str">
            <v>20-100001191</v>
          </cell>
          <cell r="B639" t="str">
            <v>Artichoke Hearts 50/60 Ct #10</v>
          </cell>
          <cell r="C639" t="str">
            <v>EA</v>
          </cell>
          <cell r="D639">
            <v>8.4943773367845843</v>
          </cell>
        </row>
        <row r="640">
          <cell r="A640" t="str">
            <v>20-100001192</v>
          </cell>
          <cell r="B640" t="str">
            <v>Artichoke Hearts Quartered #10</v>
          </cell>
          <cell r="C640" t="str">
            <v>EA</v>
          </cell>
          <cell r="D640">
            <v>7.4495370370370368</v>
          </cell>
        </row>
        <row r="641">
          <cell r="A641" t="str">
            <v>20-100001193</v>
          </cell>
          <cell r="B641" t="str">
            <v>Bamboo Shoots Whole Peeled #10</v>
          </cell>
          <cell r="C641" t="str">
            <v>EA</v>
          </cell>
          <cell r="D641">
            <v>3.318665516249641</v>
          </cell>
        </row>
        <row r="642">
          <cell r="A642" t="str">
            <v>20-100001194</v>
          </cell>
          <cell r="B642" t="str">
            <v>Bean Sprouts In Water #10</v>
          </cell>
          <cell r="C642" t="str">
            <v>EA</v>
          </cell>
          <cell r="D642">
            <v>4.2034615384615384</v>
          </cell>
        </row>
        <row r="643">
          <cell r="A643" t="str">
            <v>20-100001195</v>
          </cell>
          <cell r="B643" t="str">
            <v>Beets Whole Choice In Water 175/250 #10</v>
          </cell>
          <cell r="C643" t="str">
            <v>EA</v>
          </cell>
          <cell r="D643">
            <v>4.4648888888888889</v>
          </cell>
        </row>
        <row r="644">
          <cell r="A644" t="str">
            <v>20-100001196</v>
          </cell>
          <cell r="B644" t="str">
            <v>Beans Garbanzo #10</v>
          </cell>
          <cell r="C644" t="str">
            <v>EA</v>
          </cell>
          <cell r="D644">
            <v>3.2757142857142862</v>
          </cell>
        </row>
        <row r="645">
          <cell r="A645" t="str">
            <v>20-100001197</v>
          </cell>
          <cell r="B645" t="str">
            <v>Corn Whole Kernel-Choice #10</v>
          </cell>
          <cell r="C645" t="str">
            <v>EA</v>
          </cell>
          <cell r="D645">
            <v>3.2909150326797381</v>
          </cell>
        </row>
        <row r="646">
          <cell r="A646" t="str">
            <v>20-100001198</v>
          </cell>
          <cell r="B646" t="str">
            <v>Corn Fancy Cream Style #10</v>
          </cell>
          <cell r="C646" t="str">
            <v>EA</v>
          </cell>
          <cell r="D646">
            <v>4.2230769230769232</v>
          </cell>
        </row>
        <row r="647">
          <cell r="A647" t="str">
            <v>20-100001199</v>
          </cell>
          <cell r="B647" t="str">
            <v>Marrons In Brine Whole #2</v>
          </cell>
          <cell r="C647" t="str">
            <v>EA</v>
          </cell>
          <cell r="D647">
            <v>6.7249999999999996</v>
          </cell>
        </row>
        <row r="648">
          <cell r="A648" t="str">
            <v>20-100001200</v>
          </cell>
          <cell r="B648" t="str">
            <v>Mushrooms Button Whole 230/300Ct #10</v>
          </cell>
          <cell r="C648" t="str">
            <v>EA</v>
          </cell>
          <cell r="D648">
            <v>7.03</v>
          </cell>
        </row>
        <row r="649">
          <cell r="A649" t="str">
            <v>20-100001201</v>
          </cell>
          <cell r="B649" t="str">
            <v>Mushrooms Porcini Dried</v>
          </cell>
          <cell r="C649" t="str">
            <v>KG</v>
          </cell>
          <cell r="D649">
            <v>37.654216867469877</v>
          </cell>
        </row>
        <row r="650">
          <cell r="A650" t="str">
            <v>20-100001202</v>
          </cell>
          <cell r="B650" t="str">
            <v>Mushroom Dry Shitake</v>
          </cell>
          <cell r="C650" t="str">
            <v>KG</v>
          </cell>
          <cell r="D650">
            <v>19.287392325763506</v>
          </cell>
        </row>
        <row r="651">
          <cell r="A651" t="str">
            <v>20-100001203</v>
          </cell>
          <cell r="B651" t="str">
            <v>Peppercorn Green In Brine 3.5 Oz</v>
          </cell>
          <cell r="C651" t="str">
            <v>EA</v>
          </cell>
          <cell r="D651">
            <v>1.3567227635075287</v>
          </cell>
        </row>
        <row r="652">
          <cell r="A652" t="str">
            <v>20-100001204</v>
          </cell>
          <cell r="B652" t="str">
            <v>Potatoes Granulated Instant #10</v>
          </cell>
          <cell r="C652" t="str">
            <v>EA</v>
          </cell>
          <cell r="D652">
            <v>6.3315251339711338</v>
          </cell>
        </row>
        <row r="653">
          <cell r="A653" t="str">
            <v>20-100001205</v>
          </cell>
          <cell r="B653" t="str">
            <v>Potatoes Pancake Mix #10</v>
          </cell>
          <cell r="C653" t="str">
            <v>EA</v>
          </cell>
          <cell r="D653">
            <v>5.5203452527743515</v>
          </cell>
        </row>
        <row r="654">
          <cell r="A654" t="str">
            <v>20-100001206</v>
          </cell>
          <cell r="B654" t="str">
            <v>Sauerkraut #10</v>
          </cell>
          <cell r="C654" t="str">
            <v>EA</v>
          </cell>
          <cell r="D654">
            <v>4.1106641789236473</v>
          </cell>
        </row>
        <row r="655">
          <cell r="A655" t="str">
            <v>20-100001207</v>
          </cell>
          <cell r="B655" t="str">
            <v>Water Chestnuts #10</v>
          </cell>
          <cell r="C655" t="str">
            <v>EA</v>
          </cell>
          <cell r="D655">
            <v>3.4111646884272999</v>
          </cell>
        </row>
        <row r="656">
          <cell r="A656" t="str">
            <v>20-100001208</v>
          </cell>
          <cell r="B656" t="str">
            <v>Mushrooms Button Sliced #10</v>
          </cell>
          <cell r="C656" t="str">
            <v>EA</v>
          </cell>
          <cell r="D656">
            <v>5.0233096085409255</v>
          </cell>
        </row>
        <row r="657">
          <cell r="A657" t="str">
            <v>20-100001209</v>
          </cell>
          <cell r="B657" t="str">
            <v>Chanterelle Mushrooms 16 Oz</v>
          </cell>
          <cell r="C657" t="str">
            <v>EA</v>
          </cell>
          <cell r="D657">
            <v>39.623376623376636</v>
          </cell>
        </row>
        <row r="658">
          <cell r="A658" t="str">
            <v>20-100001210</v>
          </cell>
          <cell r="B658" t="str">
            <v>Nopalitos (Canned Pricky Pear) 28 Oz</v>
          </cell>
          <cell r="C658" t="str">
            <v>EA</v>
          </cell>
          <cell r="D658">
            <v>4</v>
          </cell>
        </row>
        <row r="659">
          <cell r="A659" t="str">
            <v>20-100001211</v>
          </cell>
          <cell r="B659" t="str">
            <v>Truffle  Black Pure 7oz Jar</v>
          </cell>
          <cell r="C659" t="str">
            <v>EA</v>
          </cell>
          <cell r="D659">
            <v>30.953612440191389</v>
          </cell>
        </row>
        <row r="660">
          <cell r="A660" t="str">
            <v>20-100001212</v>
          </cell>
          <cell r="B660" t="str">
            <v>Yams Whole (Sweet Potatoes) #10</v>
          </cell>
          <cell r="C660" t="str">
            <v>EA</v>
          </cell>
          <cell r="D660">
            <v>5.3587096774193546</v>
          </cell>
        </row>
        <row r="661">
          <cell r="A661" t="str">
            <v>20-100001213</v>
          </cell>
          <cell r="B661" t="str">
            <v>KETCHUP BULK HEINZ #10</v>
          </cell>
          <cell r="C661" t="str">
            <v>EA</v>
          </cell>
          <cell r="D661">
            <v>3.5422520449897759</v>
          </cell>
        </row>
        <row r="662">
          <cell r="A662" t="str">
            <v>20-100001214</v>
          </cell>
          <cell r="B662" t="str">
            <v>Chili Sauce Fancy #10</v>
          </cell>
          <cell r="C662" t="str">
            <v>EA</v>
          </cell>
          <cell r="D662">
            <v>3.8588333333333336</v>
          </cell>
        </row>
        <row r="663">
          <cell r="A663" t="str">
            <v>20-100001215</v>
          </cell>
          <cell r="B663" t="str">
            <v>Chili Sauce Medium Hot  12 Oz Btl</v>
          </cell>
          <cell r="C663" t="str">
            <v>EA</v>
          </cell>
          <cell r="D663">
            <v>2.670252933295441</v>
          </cell>
        </row>
        <row r="664">
          <cell r="A664" t="str">
            <v>20-100001216</v>
          </cell>
          <cell r="B664" t="str">
            <v>Cocktail Sauce Fancy #10</v>
          </cell>
          <cell r="C664" t="str">
            <v>EA</v>
          </cell>
          <cell r="D664">
            <v>5.1796574690770703</v>
          </cell>
        </row>
        <row r="665">
          <cell r="A665" t="str">
            <v>20-100001217</v>
          </cell>
          <cell r="B665" t="str">
            <v>Tomato Paste 26 - 28% Solids #10</v>
          </cell>
          <cell r="C665" t="str">
            <v>EA</v>
          </cell>
          <cell r="D665">
            <v>4.2843605874714541</v>
          </cell>
        </row>
        <row r="666">
          <cell r="A666" t="str">
            <v>20-100001218</v>
          </cell>
          <cell r="B666" t="str">
            <v>Tomatoes Pear In Juice #10</v>
          </cell>
          <cell r="C666" t="str">
            <v>EA</v>
          </cell>
          <cell r="D666">
            <v>3.2372853535353538</v>
          </cell>
        </row>
        <row r="667">
          <cell r="A667" t="str">
            <v>20-100001220</v>
          </cell>
          <cell r="B667" t="str">
            <v>Ketchup Heinz 14 Oz (300 ML) Btl</v>
          </cell>
          <cell r="C667" t="str">
            <v>EA</v>
          </cell>
          <cell r="D667">
            <v>0.90220707442888715</v>
          </cell>
        </row>
        <row r="668">
          <cell r="A668" t="str">
            <v>20-100001221</v>
          </cell>
          <cell r="B668" t="str">
            <v>Tomatoes Peeled Cubes #10</v>
          </cell>
          <cell r="C668" t="str">
            <v>KG</v>
          </cell>
          <cell r="D668">
            <v>0.62603355914933401</v>
          </cell>
        </row>
        <row r="669">
          <cell r="A669" t="str">
            <v>20-100001222</v>
          </cell>
          <cell r="B669" t="str">
            <v>Tomatoes Sun Dried</v>
          </cell>
          <cell r="C669" t="str">
            <v>KG</v>
          </cell>
          <cell r="D669">
            <v>5.7790040730521621</v>
          </cell>
        </row>
        <row r="670">
          <cell r="A670" t="str">
            <v>20-100001223</v>
          </cell>
          <cell r="B670" t="str">
            <v>Pickle Branston 11 Oz Btl</v>
          </cell>
          <cell r="C670" t="str">
            <v>EA</v>
          </cell>
          <cell r="D670">
            <v>3.786015473178602</v>
          </cell>
        </row>
        <row r="671">
          <cell r="A671" t="str">
            <v>20-100001224</v>
          </cell>
          <cell r="B671" t="str">
            <v>Capers Imported Non Pareil (5-7Mm) 900 Grams</v>
          </cell>
          <cell r="C671" t="str">
            <v>EA</v>
          </cell>
          <cell r="D671">
            <v>4.4572509707886079</v>
          </cell>
        </row>
        <row r="672">
          <cell r="A672" t="str">
            <v>20-100001225</v>
          </cell>
          <cell r="B672" t="str">
            <v>Corn On The Cob Pickled Midget #10</v>
          </cell>
          <cell r="C672" t="str">
            <v>EA</v>
          </cell>
          <cell r="D672">
            <v>4.0829539951573848</v>
          </cell>
        </row>
        <row r="673">
          <cell r="A673" t="str">
            <v>20-100001226</v>
          </cell>
          <cell r="B673" t="str">
            <v>Gherkins Medium Sweet</v>
          </cell>
          <cell r="C673" t="str">
            <v>LT</v>
          </cell>
          <cell r="D673">
            <v>3.0267034990791899</v>
          </cell>
        </row>
        <row r="674">
          <cell r="A674" t="str">
            <v>20-100001227</v>
          </cell>
          <cell r="B674" t="str">
            <v>Giardiniera</v>
          </cell>
          <cell r="C674" t="str">
            <v>LT</v>
          </cell>
          <cell r="D674">
            <v>1.3336283603578085</v>
          </cell>
        </row>
        <row r="675">
          <cell r="A675" t="str">
            <v>20-100001228</v>
          </cell>
          <cell r="B675" t="str">
            <v>Hearts Of Palm 28 Oz</v>
          </cell>
          <cell r="C675" t="str">
            <v>EA</v>
          </cell>
          <cell r="D675">
            <v>2.8998112633181137</v>
          </cell>
        </row>
        <row r="676">
          <cell r="A676" t="str">
            <v>20-100001229</v>
          </cell>
          <cell r="B676" t="str">
            <v>Olives Green Plain 110/120</v>
          </cell>
          <cell r="C676" t="str">
            <v>LT</v>
          </cell>
          <cell r="D676">
            <v>2.013280475718533</v>
          </cell>
        </row>
        <row r="677">
          <cell r="A677" t="str">
            <v>20-100001230</v>
          </cell>
          <cell r="B677" t="str">
            <v>Olives Green Pitted Manzanilla 250Ct</v>
          </cell>
          <cell r="C677" t="str">
            <v>LT</v>
          </cell>
          <cell r="D677">
            <v>2.0815370261584709</v>
          </cell>
        </row>
        <row r="678">
          <cell r="A678" t="str">
            <v>20-100001231</v>
          </cell>
          <cell r="B678" t="str">
            <v>Olives Green Pimento Stuffed 240/260</v>
          </cell>
          <cell r="C678" t="str">
            <v>LT</v>
          </cell>
          <cell r="D678">
            <v>2.692326895581326</v>
          </cell>
        </row>
        <row r="679">
          <cell r="A679" t="str">
            <v>20-100001232</v>
          </cell>
          <cell r="B679" t="str">
            <v>Olives Ripe Kalamata  Large</v>
          </cell>
          <cell r="C679" t="str">
            <v>KG</v>
          </cell>
          <cell r="D679">
            <v>3.4795928836103363</v>
          </cell>
        </row>
        <row r="680">
          <cell r="A680" t="str">
            <v>20-100001233</v>
          </cell>
          <cell r="B680" t="str">
            <v>Olives Black Pitted Sliced #10</v>
          </cell>
          <cell r="C680" t="str">
            <v>EA</v>
          </cell>
          <cell r="D680">
            <v>4.6463177621989322</v>
          </cell>
        </row>
        <row r="681">
          <cell r="A681" t="str">
            <v>20-100001234</v>
          </cell>
          <cell r="B681" t="str">
            <v>Onions Pearl Pickled</v>
          </cell>
          <cell r="C681" t="str">
            <v>KG</v>
          </cell>
          <cell r="D681">
            <v>2.8803353658536581</v>
          </cell>
        </row>
        <row r="682">
          <cell r="A682" t="str">
            <v>20-100001235</v>
          </cell>
          <cell r="B682" t="str">
            <v>Peppers Cherry Red/Green Sweet</v>
          </cell>
          <cell r="C682" t="str">
            <v>LT</v>
          </cell>
          <cell r="D682">
            <v>1.6743725231175695</v>
          </cell>
        </row>
        <row r="683">
          <cell r="A683" t="str">
            <v>20-100001236</v>
          </cell>
          <cell r="B683" t="str">
            <v>Pickles/Cucumber Kosher Dill Whole 25/30</v>
          </cell>
          <cell r="C683" t="str">
            <v>LT</v>
          </cell>
          <cell r="D683">
            <v>1.2339915216421238</v>
          </cell>
        </row>
        <row r="684">
          <cell r="A684" t="str">
            <v>20-100001237</v>
          </cell>
          <cell r="B684" t="str">
            <v>Pickles Dill Chips 500 Ct</v>
          </cell>
          <cell r="C684" t="str">
            <v>LT</v>
          </cell>
          <cell r="D684">
            <v>1.3194344233678572</v>
          </cell>
        </row>
        <row r="685">
          <cell r="A685" t="str">
            <v>20-100001238</v>
          </cell>
          <cell r="B685" t="str">
            <v>Pickles Sweet Mixed</v>
          </cell>
          <cell r="C685" t="str">
            <v>LT</v>
          </cell>
          <cell r="D685">
            <v>1.8872225554889019</v>
          </cell>
        </row>
        <row r="686">
          <cell r="A686" t="str">
            <v>20-100001240</v>
          </cell>
          <cell r="B686" t="str">
            <v>Pimentos Whole Roasted</v>
          </cell>
          <cell r="C686" t="str">
            <v>KG</v>
          </cell>
          <cell r="D686">
            <v>2.4061255742725884</v>
          </cell>
        </row>
        <row r="687">
          <cell r="A687" t="str">
            <v>20-100001241</v>
          </cell>
          <cell r="B687" t="str">
            <v>Relish Sweet</v>
          </cell>
          <cell r="C687" t="str">
            <v>LT</v>
          </cell>
          <cell r="D687">
            <v>1.2970399562753501</v>
          </cell>
        </row>
        <row r="688">
          <cell r="A688" t="str">
            <v>20-100001243</v>
          </cell>
          <cell r="B688" t="str">
            <v>A-1 Steak Sauce 5 Oz Btl</v>
          </cell>
          <cell r="C688" t="str">
            <v>EA</v>
          </cell>
          <cell r="D688">
            <v>1.5543314191960622</v>
          </cell>
        </row>
        <row r="689">
          <cell r="A689" t="str">
            <v>20-100001244</v>
          </cell>
          <cell r="B689" t="str">
            <v>Barbecue Sauce</v>
          </cell>
          <cell r="C689" t="str">
            <v>LT</v>
          </cell>
          <cell r="D689">
            <v>1.2348871140562192</v>
          </cell>
        </row>
        <row r="690">
          <cell r="A690" t="str">
            <v>20-100001245</v>
          </cell>
          <cell r="B690" t="str">
            <v>Chutney Major Grey (Mango) 16 Oz Btl</v>
          </cell>
          <cell r="C690" t="str">
            <v>EA</v>
          </cell>
          <cell r="D690">
            <v>2.487474277534222</v>
          </cell>
        </row>
        <row r="691">
          <cell r="A691" t="str">
            <v>20-100001246</v>
          </cell>
          <cell r="B691" t="str">
            <v>Curry Paste Green 10 Oz Btl</v>
          </cell>
          <cell r="C691" t="str">
            <v>EA</v>
          </cell>
          <cell r="D691">
            <v>1.3972909556313995</v>
          </cell>
        </row>
        <row r="692">
          <cell r="A692" t="str">
            <v>20-100001247</v>
          </cell>
          <cell r="B692" t="str">
            <v>Hollandaise Sauce Knorr 24 Oz</v>
          </cell>
          <cell r="C692" t="str">
            <v>EA</v>
          </cell>
          <cell r="D692">
            <v>8.2926315789473666</v>
          </cell>
        </row>
        <row r="693">
          <cell r="A693" t="str">
            <v>20-100001248</v>
          </cell>
          <cell r="B693" t="str">
            <v>Horseradish Bulk</v>
          </cell>
          <cell r="C693" t="str">
            <v>LT</v>
          </cell>
          <cell r="D693">
            <v>2.0048982047483634</v>
          </cell>
        </row>
        <row r="694">
          <cell r="A694" t="str">
            <v>20-100001249</v>
          </cell>
          <cell r="B694" t="str">
            <v>Horseradish 720Ml</v>
          </cell>
          <cell r="C694" t="str">
            <v>EA</v>
          </cell>
          <cell r="D694">
            <v>1.5416666666666667</v>
          </cell>
        </row>
        <row r="695">
          <cell r="A695" t="str">
            <v>20-100001250</v>
          </cell>
          <cell r="B695" t="str">
            <v>Sauce Hp 10 Oz Btl</v>
          </cell>
          <cell r="C695" t="str">
            <v>EA</v>
          </cell>
          <cell r="D695">
            <v>2.8874529836332212</v>
          </cell>
        </row>
        <row r="696">
          <cell r="A696" t="str">
            <v>20-100001251</v>
          </cell>
          <cell r="B696" t="str">
            <v>Mint Sauce 5 Oz Btl (Cross&amp;Blkwell)</v>
          </cell>
          <cell r="C696" t="str">
            <v>EA</v>
          </cell>
          <cell r="D696">
            <v>2.340288373512359</v>
          </cell>
        </row>
        <row r="697">
          <cell r="A697" t="str">
            <v>20-100001252</v>
          </cell>
          <cell r="B697" t="str">
            <v>Mustard Medium Bulk</v>
          </cell>
          <cell r="C697" t="str">
            <v>LT</v>
          </cell>
          <cell r="D697">
            <v>0.77675713291579651</v>
          </cell>
        </row>
        <row r="698">
          <cell r="A698" t="str">
            <v>20-100001253</v>
          </cell>
          <cell r="B698" t="str">
            <v>COLEMANS ORIGINAL ENGLISH DRY MUSTARD</v>
          </cell>
          <cell r="C698" t="str">
            <v>KG</v>
          </cell>
          <cell r="D698">
            <v>14.936004784688997</v>
          </cell>
        </row>
        <row r="699">
          <cell r="A699" t="str">
            <v>20-100001254</v>
          </cell>
          <cell r="B699" t="str">
            <v>Mustard FrenchS 9 Oz Btl</v>
          </cell>
          <cell r="C699" t="str">
            <v>EA</v>
          </cell>
          <cell r="D699">
            <v>0.91612063085222939</v>
          </cell>
        </row>
        <row r="700">
          <cell r="A700" t="str">
            <v>20-100001255</v>
          </cell>
          <cell r="B700" t="str">
            <v>Mustard GuldenS Brown 8 Oz Btl</v>
          </cell>
          <cell r="C700" t="str">
            <v>EA</v>
          </cell>
          <cell r="D700">
            <v>1.34083147735709</v>
          </cell>
        </row>
        <row r="701">
          <cell r="A701" t="str">
            <v>20-100001256</v>
          </cell>
          <cell r="B701" t="str">
            <v>Mustard Dijon(Original French) 8 Oz Btl</v>
          </cell>
          <cell r="C701" t="str">
            <v>EA</v>
          </cell>
          <cell r="D701">
            <v>1.7110146165527715</v>
          </cell>
        </row>
        <row r="702">
          <cell r="A702" t="str">
            <v>20-100001257</v>
          </cell>
          <cell r="B702" t="str">
            <v>Mustard Heinz Mild 9 Oz Btl</v>
          </cell>
          <cell r="C702" t="str">
            <v>EA</v>
          </cell>
          <cell r="D702">
            <v>0.79001841620626134</v>
          </cell>
        </row>
        <row r="703">
          <cell r="A703" t="str">
            <v>20-100001259</v>
          </cell>
          <cell r="B703" t="str">
            <v>Soy Sauce Dark</v>
          </cell>
          <cell r="C703" t="str">
            <v>LT</v>
          </cell>
          <cell r="D703">
            <v>2.315222817440044</v>
          </cell>
        </row>
        <row r="704">
          <cell r="A704" t="str">
            <v>20-100001260</v>
          </cell>
          <cell r="B704" t="str">
            <v>Soy Sauce Imperial Japanese 5 Oz Btl</v>
          </cell>
          <cell r="C704" t="str">
            <v>EA</v>
          </cell>
          <cell r="D704">
            <v>0.92107217573221756</v>
          </cell>
        </row>
        <row r="705">
          <cell r="A705" t="str">
            <v>20-100001261</v>
          </cell>
          <cell r="B705" t="str">
            <v>Tabasco Sauce 2 Oz Btl</v>
          </cell>
          <cell r="C705" t="str">
            <v>EA</v>
          </cell>
          <cell r="D705">
            <v>1.1881947230365681</v>
          </cell>
        </row>
        <row r="706">
          <cell r="A706" t="str">
            <v>20-100001262</v>
          </cell>
          <cell r="B706" t="str">
            <v>Teriyaki Sauce Kikkoman</v>
          </cell>
          <cell r="C706" t="str">
            <v>LT</v>
          </cell>
          <cell r="D706">
            <v>2.4103463220519283</v>
          </cell>
        </row>
        <row r="707">
          <cell r="A707" t="str">
            <v>20-100001263</v>
          </cell>
          <cell r="B707" t="str">
            <v>Worcestershire Sauce L &amp; P 5 Oz Btl</v>
          </cell>
          <cell r="C707" t="str">
            <v>EA</v>
          </cell>
          <cell r="D707">
            <v>1.2087408548324992</v>
          </cell>
        </row>
        <row r="708">
          <cell r="A708" t="str">
            <v>20-100001264</v>
          </cell>
          <cell r="B708" t="str">
            <v>Horseradish Red 4 Oz Btl</v>
          </cell>
          <cell r="C708" t="str">
            <v>EA</v>
          </cell>
          <cell r="D708">
            <v>1.1200000000000001</v>
          </cell>
        </row>
        <row r="709">
          <cell r="A709" t="str">
            <v>20-100001265</v>
          </cell>
          <cell r="B709" t="str">
            <v>Gravy Mix (Demiglace)</v>
          </cell>
          <cell r="C709" t="str">
            <v>KG</v>
          </cell>
          <cell r="D709">
            <v>10.219554627696589</v>
          </cell>
        </row>
        <row r="710">
          <cell r="A710" t="str">
            <v>20-100001266</v>
          </cell>
          <cell r="B710" t="str">
            <v>Plum Sauce</v>
          </cell>
          <cell r="C710" t="str">
            <v>LT</v>
          </cell>
          <cell r="D710">
            <v>3.6796351808151022</v>
          </cell>
        </row>
        <row r="711">
          <cell r="A711" t="str">
            <v>20-100001267</v>
          </cell>
          <cell r="B711" t="str">
            <v>Mustard Guldens 12 Oz Squeeze Btl</v>
          </cell>
          <cell r="C711" t="str">
            <v>EA</v>
          </cell>
          <cell r="D711">
            <v>1.3511224489795919</v>
          </cell>
        </row>
        <row r="712">
          <cell r="A712" t="str">
            <v>20-100001268</v>
          </cell>
          <cell r="B712" t="str">
            <v>Liquid Smoke</v>
          </cell>
          <cell r="C712" t="str">
            <v>LT</v>
          </cell>
          <cell r="D712">
            <v>2.627794670005366</v>
          </cell>
        </row>
        <row r="713">
          <cell r="A713" t="str">
            <v>20-100001269</v>
          </cell>
          <cell r="B713" t="str">
            <v>Mustard Coarse Grain</v>
          </cell>
          <cell r="C713" t="str">
            <v>LT</v>
          </cell>
          <cell r="D713">
            <v>7.5522912566769742</v>
          </cell>
        </row>
        <row r="714">
          <cell r="A714" t="str">
            <v>20-100001270</v>
          </cell>
          <cell r="B714" t="str">
            <v>Bay Leaves Whole</v>
          </cell>
          <cell r="C714" t="str">
            <v>KG</v>
          </cell>
          <cell r="D714">
            <v>11.635564853556488</v>
          </cell>
        </row>
        <row r="715">
          <cell r="A715" t="str">
            <v>20-100001271</v>
          </cell>
          <cell r="B715" t="str">
            <v>Cardamon Ground</v>
          </cell>
          <cell r="C715" t="str">
            <v>KG</v>
          </cell>
          <cell r="D715">
            <v>38.960665658093802</v>
          </cell>
        </row>
        <row r="716">
          <cell r="A716" t="str">
            <v>20-100001272</v>
          </cell>
          <cell r="B716" t="str">
            <v>Pepper Cayenne</v>
          </cell>
          <cell r="C716" t="str">
            <v>KG</v>
          </cell>
          <cell r="D716">
            <v>6.9144919489172683</v>
          </cell>
        </row>
        <row r="717">
          <cell r="A717" t="str">
            <v>20-100001273</v>
          </cell>
          <cell r="B717" t="str">
            <v>Celery Salt Dark</v>
          </cell>
          <cell r="C717" t="str">
            <v>KG</v>
          </cell>
          <cell r="D717">
            <v>4.8795944233206594</v>
          </cell>
        </row>
        <row r="718">
          <cell r="A718" t="str">
            <v>20-100001274</v>
          </cell>
          <cell r="B718" t="str">
            <v>Chili Peppers Whole Dried</v>
          </cell>
          <cell r="C718" t="str">
            <v>KG</v>
          </cell>
          <cell r="D718">
            <v>10.618193891102257</v>
          </cell>
        </row>
        <row r="719">
          <cell r="A719" t="str">
            <v>20-100001275</v>
          </cell>
          <cell r="B719" t="str">
            <v>Chili Peppers Crushed</v>
          </cell>
          <cell r="C719" t="str">
            <v>KG</v>
          </cell>
          <cell r="D719">
            <v>9.1782979463974925</v>
          </cell>
        </row>
        <row r="720">
          <cell r="A720" t="str">
            <v>20-100001276</v>
          </cell>
          <cell r="B720" t="str">
            <v>Chili Powder</v>
          </cell>
          <cell r="C720" t="str">
            <v>KG</v>
          </cell>
          <cell r="D720">
            <v>8.2681409813407054</v>
          </cell>
        </row>
        <row r="721">
          <cell r="A721" t="str">
            <v>20-100001277</v>
          </cell>
          <cell r="B721" t="str">
            <v>Cinnamon Ground</v>
          </cell>
          <cell r="C721" t="str">
            <v>KG</v>
          </cell>
          <cell r="D721">
            <v>5.9600288080662605</v>
          </cell>
        </row>
        <row r="722">
          <cell r="A722" t="str">
            <v>20-100001278</v>
          </cell>
          <cell r="B722" t="str">
            <v>Cinnamon Stick</v>
          </cell>
          <cell r="C722" t="str">
            <v>KG</v>
          </cell>
          <cell r="D722">
            <v>12.284871719256859</v>
          </cell>
        </row>
        <row r="723">
          <cell r="A723" t="str">
            <v>20-100001279</v>
          </cell>
          <cell r="B723" t="str">
            <v>Caraway Seeds</v>
          </cell>
          <cell r="C723" t="str">
            <v>KG</v>
          </cell>
          <cell r="D723">
            <v>6.5494743351886227</v>
          </cell>
        </row>
        <row r="724">
          <cell r="A724" t="str">
            <v>20-100001280</v>
          </cell>
          <cell r="B724" t="str">
            <v>Cloves Whole</v>
          </cell>
          <cell r="C724" t="str">
            <v>KG</v>
          </cell>
          <cell r="D724">
            <v>17.800495224619738</v>
          </cell>
        </row>
        <row r="725">
          <cell r="A725" t="str">
            <v>20-100001281</v>
          </cell>
          <cell r="B725" t="str">
            <v>Caraway Ground</v>
          </cell>
          <cell r="C725" t="str">
            <v>KG</v>
          </cell>
          <cell r="D725">
            <v>7.06</v>
          </cell>
        </row>
        <row r="726">
          <cell r="A726" t="str">
            <v>20-100001282</v>
          </cell>
          <cell r="B726" t="str">
            <v>Cumin Ground</v>
          </cell>
          <cell r="C726" t="str">
            <v>KG</v>
          </cell>
          <cell r="D726">
            <v>8.9891049955612985</v>
          </cell>
        </row>
        <row r="727">
          <cell r="A727" t="str">
            <v>20-100001283</v>
          </cell>
          <cell r="B727" t="str">
            <v>Cumin Whole</v>
          </cell>
          <cell r="C727" t="str">
            <v>KG</v>
          </cell>
          <cell r="D727">
            <v>8.2982051282051295</v>
          </cell>
        </row>
        <row r="728">
          <cell r="A728" t="str">
            <v>20-100001284</v>
          </cell>
          <cell r="B728" t="str">
            <v>Curry Powder Hot</v>
          </cell>
          <cell r="C728" t="str">
            <v>KG</v>
          </cell>
          <cell r="D728">
            <v>8.6225974632324309</v>
          </cell>
        </row>
        <row r="729">
          <cell r="A729" t="str">
            <v>20-100001285</v>
          </cell>
          <cell r="B729" t="str">
            <v>Fennel Seed Whole</v>
          </cell>
          <cell r="C729" t="str">
            <v>KG</v>
          </cell>
          <cell r="D729">
            <v>7.5081850533807835</v>
          </cell>
        </row>
        <row r="730">
          <cell r="A730" t="str">
            <v>20-100001286</v>
          </cell>
          <cell r="B730" t="str">
            <v>Garlic Salt</v>
          </cell>
          <cell r="C730" t="str">
            <v>KG</v>
          </cell>
          <cell r="D730">
            <v>4.7827802952784682</v>
          </cell>
        </row>
        <row r="731">
          <cell r="A731" t="str">
            <v>20-100001287</v>
          </cell>
          <cell r="B731" t="str">
            <v>Ginger Ground</v>
          </cell>
          <cell r="C731" t="str">
            <v>KG</v>
          </cell>
          <cell r="D731">
            <v>9.2320051413881767</v>
          </cell>
        </row>
        <row r="732">
          <cell r="A732" t="str">
            <v>20-100001288</v>
          </cell>
          <cell r="B732" t="str">
            <v>Marjoram Whole</v>
          </cell>
          <cell r="C732" t="str">
            <v>KG</v>
          </cell>
          <cell r="D732">
            <v>7.26</v>
          </cell>
        </row>
        <row r="733">
          <cell r="A733" t="str">
            <v>20-100001289</v>
          </cell>
          <cell r="B733" t="str">
            <v>Siracha Spice</v>
          </cell>
          <cell r="C733" t="str">
            <v>KG</v>
          </cell>
          <cell r="D733">
            <v>5.2274934628315277</v>
          </cell>
        </row>
        <row r="734">
          <cell r="A734" t="str">
            <v>20-100001290</v>
          </cell>
          <cell r="B734" t="str">
            <v>Nutmeg Ground</v>
          </cell>
          <cell r="C734" t="str">
            <v>KG</v>
          </cell>
          <cell r="D734">
            <v>26.500144634075788</v>
          </cell>
        </row>
        <row r="735">
          <cell r="A735" t="str">
            <v>20-100001291</v>
          </cell>
          <cell r="B735" t="str">
            <v>Nutmeg Whole</v>
          </cell>
          <cell r="C735" t="str">
            <v>KG</v>
          </cell>
          <cell r="D735">
            <v>13.899999999999999</v>
          </cell>
        </row>
        <row r="736">
          <cell r="A736" t="str">
            <v>20-100001292</v>
          </cell>
          <cell r="B736" t="str">
            <v>Mustard Seeds</v>
          </cell>
          <cell r="C736" t="str">
            <v>KG</v>
          </cell>
          <cell r="D736">
            <v>4.3913558318531685</v>
          </cell>
        </row>
        <row r="737">
          <cell r="A737" t="str">
            <v>20-100001293</v>
          </cell>
          <cell r="B737" t="str">
            <v>Oregano Whole Dry</v>
          </cell>
          <cell r="C737" t="str">
            <v>KG</v>
          </cell>
          <cell r="D737">
            <v>10.943128881987578</v>
          </cell>
        </row>
        <row r="738">
          <cell r="A738" t="str">
            <v>20-100001294</v>
          </cell>
          <cell r="B738" t="str">
            <v>Paprika Sweet</v>
          </cell>
          <cell r="C738" t="str">
            <v>KG</v>
          </cell>
          <cell r="D738">
            <v>8.1048604025600604</v>
          </cell>
        </row>
        <row r="739">
          <cell r="A739" t="str">
            <v>20-100001295</v>
          </cell>
          <cell r="B739" t="str">
            <v>Pepper Black Ground</v>
          </cell>
          <cell r="C739" t="str">
            <v>KG</v>
          </cell>
          <cell r="D739">
            <v>11.940036502405839</v>
          </cell>
        </row>
        <row r="740">
          <cell r="A740" t="str">
            <v>20-100001296</v>
          </cell>
          <cell r="B740" t="str">
            <v>Pepper Black Whole</v>
          </cell>
          <cell r="C740" t="str">
            <v>KG</v>
          </cell>
          <cell r="D740">
            <v>11.23695525240193</v>
          </cell>
        </row>
        <row r="741">
          <cell r="A741" t="str">
            <v>20-100001297</v>
          </cell>
          <cell r="B741" t="str">
            <v>Pepper Black Cracked/Kibbled</v>
          </cell>
          <cell r="C741" t="str">
            <v>KG</v>
          </cell>
          <cell r="D741">
            <v>11.532798625035808</v>
          </cell>
        </row>
        <row r="742">
          <cell r="A742" t="str">
            <v>20-100001298</v>
          </cell>
          <cell r="B742" t="str">
            <v>Pepper Individual 1000/Box</v>
          </cell>
          <cell r="C742" t="str">
            <v>BOX</v>
          </cell>
          <cell r="D742">
            <v>3.5377256317689527</v>
          </cell>
        </row>
        <row r="743">
          <cell r="A743" t="str">
            <v>20-100001299</v>
          </cell>
          <cell r="B743" t="str">
            <v>Pepper White Ground</v>
          </cell>
          <cell r="C743" t="str">
            <v>KG</v>
          </cell>
          <cell r="D743">
            <v>14.738745671412078</v>
          </cell>
        </row>
        <row r="744">
          <cell r="A744" t="str">
            <v>20-100001300</v>
          </cell>
          <cell r="B744" t="str">
            <v>Poppy Seed Whole</v>
          </cell>
          <cell r="C744" t="str">
            <v>KG</v>
          </cell>
          <cell r="D744">
            <v>5.0671563483735564</v>
          </cell>
        </row>
        <row r="745">
          <cell r="A745" t="str">
            <v>20-100001301</v>
          </cell>
          <cell r="B745" t="str">
            <v>Poultry Seasoning</v>
          </cell>
          <cell r="C745" t="str">
            <v>KG</v>
          </cell>
          <cell r="D745">
            <v>8.9978494623655916</v>
          </cell>
        </row>
        <row r="746">
          <cell r="A746" t="str">
            <v>20-100001302</v>
          </cell>
          <cell r="B746" t="str">
            <v>Rosemary Whole Dry</v>
          </cell>
          <cell r="C746" t="str">
            <v>KG</v>
          </cell>
          <cell r="D746">
            <v>7.2486187845303869</v>
          </cell>
        </row>
        <row r="747">
          <cell r="A747" t="str">
            <v>20-100001303</v>
          </cell>
          <cell r="B747" t="str">
            <v>Saffron (Genuine)</v>
          </cell>
          <cell r="C747" t="str">
            <v>GRM</v>
          </cell>
          <cell r="D747">
            <v>2.2718270155540083</v>
          </cell>
        </row>
        <row r="748">
          <cell r="A748" t="str">
            <v>20-100001304</v>
          </cell>
          <cell r="B748" t="str">
            <v>Sesame Seed Whole Shell Off</v>
          </cell>
          <cell r="C748" t="str">
            <v>KG</v>
          </cell>
          <cell r="D748">
            <v>5.386176411492869</v>
          </cell>
        </row>
        <row r="749">
          <cell r="A749" t="str">
            <v>20-100001305</v>
          </cell>
          <cell r="B749" t="str">
            <v>SALT TABLE IODIZED</v>
          </cell>
          <cell r="C749" t="str">
            <v>KG</v>
          </cell>
          <cell r="D749">
            <v>0.30346657808082145</v>
          </cell>
        </row>
        <row r="750">
          <cell r="A750" t="str">
            <v>20-100001306</v>
          </cell>
          <cell r="B750" t="str">
            <v>Salt Individual 1000/Box</v>
          </cell>
          <cell r="C750" t="str">
            <v>BOX</v>
          </cell>
          <cell r="D750">
            <v>2.1796728016359919</v>
          </cell>
        </row>
        <row r="751">
          <cell r="A751" t="str">
            <v>20-100001307</v>
          </cell>
          <cell r="B751" t="str">
            <v>Salt Sifter Top</v>
          </cell>
          <cell r="C751" t="str">
            <v>KG</v>
          </cell>
          <cell r="D751">
            <v>0.66975644798739353</v>
          </cell>
        </row>
        <row r="752">
          <cell r="A752" t="str">
            <v>20-100001308</v>
          </cell>
          <cell r="B752" t="str">
            <v>Thyme Whole Dry</v>
          </cell>
          <cell r="C752" t="str">
            <v>KG</v>
          </cell>
          <cell r="D752">
            <v>8.1320960698689948</v>
          </cell>
        </row>
        <row r="753">
          <cell r="A753" t="str">
            <v>20-100001309</v>
          </cell>
          <cell r="B753" t="str">
            <v>Tumeric Ground</v>
          </cell>
          <cell r="C753" t="str">
            <v>KG</v>
          </cell>
          <cell r="D753">
            <v>9.0013787916771104</v>
          </cell>
        </row>
        <row r="754">
          <cell r="A754" t="str">
            <v>20-100001310</v>
          </cell>
          <cell r="B754" t="str">
            <v>Tarragon Leaves</v>
          </cell>
          <cell r="C754" t="str">
            <v>KG</v>
          </cell>
          <cell r="D754">
            <v>25.721973094170409</v>
          </cell>
        </row>
        <row r="755">
          <cell r="A755" t="str">
            <v>20-100001311</v>
          </cell>
          <cell r="B755" t="str">
            <v>Chives Dry 100 Grams</v>
          </cell>
          <cell r="C755" t="str">
            <v>EA</v>
          </cell>
          <cell r="D755">
            <v>3.0542825361512786</v>
          </cell>
        </row>
        <row r="756">
          <cell r="A756" t="str">
            <v>20-100001312</v>
          </cell>
          <cell r="B756" t="str">
            <v>Parsley Dry 250 Grams</v>
          </cell>
          <cell r="C756" t="str">
            <v>EA</v>
          </cell>
          <cell r="D756">
            <v>2.34</v>
          </cell>
        </row>
        <row r="757">
          <cell r="A757" t="str">
            <v>20-100001313</v>
          </cell>
          <cell r="B757" t="str">
            <v>Sage Dry 100 Grams</v>
          </cell>
          <cell r="C757" t="str">
            <v>EA</v>
          </cell>
          <cell r="D757">
            <v>1.9142141515341264</v>
          </cell>
        </row>
        <row r="758">
          <cell r="A758" t="str">
            <v>20-100001314</v>
          </cell>
          <cell r="B758" t="str">
            <v>Jamaican Jerk Seasoning</v>
          </cell>
          <cell r="C758" t="str">
            <v>KG</v>
          </cell>
          <cell r="D758">
            <v>8.5125084516565259</v>
          </cell>
        </row>
        <row r="759">
          <cell r="A759" t="str">
            <v>20-100001315</v>
          </cell>
          <cell r="B759" t="str">
            <v>Dill Seeds</v>
          </cell>
          <cell r="C759" t="str">
            <v>KG</v>
          </cell>
          <cell r="D759">
            <v>5.1956521739130421</v>
          </cell>
        </row>
        <row r="760">
          <cell r="A760" t="str">
            <v>20-100001316</v>
          </cell>
          <cell r="B760" t="str">
            <v>Five Spice Ground</v>
          </cell>
          <cell r="C760" t="str">
            <v>KG</v>
          </cell>
          <cell r="D760">
            <v>11.874587458745875</v>
          </cell>
        </row>
        <row r="761">
          <cell r="A761" t="str">
            <v>20-100001317</v>
          </cell>
          <cell r="B761" t="str">
            <v>Anice Seed</v>
          </cell>
          <cell r="C761" t="str">
            <v>KG</v>
          </cell>
          <cell r="D761">
            <v>10.090277777777779</v>
          </cell>
        </row>
        <row r="762">
          <cell r="A762" t="str">
            <v>20-100001318</v>
          </cell>
          <cell r="B762" t="str">
            <v>Cajun Seafood Magic Seasoning</v>
          </cell>
          <cell r="C762" t="str">
            <v>KG</v>
          </cell>
          <cell r="D762">
            <v>8.2208321210357873</v>
          </cell>
        </row>
        <row r="763">
          <cell r="A763" t="str">
            <v>20-100001319</v>
          </cell>
          <cell r="B763" t="str">
            <v>Cajun Meat Magic Seasoning</v>
          </cell>
          <cell r="C763" t="str">
            <v>KG</v>
          </cell>
          <cell r="D763">
            <v>9.8277912621359231</v>
          </cell>
        </row>
        <row r="764">
          <cell r="A764" t="str">
            <v>20-100001320</v>
          </cell>
          <cell r="B764" t="str">
            <v>Peppercorns Whole Pink</v>
          </cell>
          <cell r="C764" t="str">
            <v>KG</v>
          </cell>
          <cell r="D764">
            <v>61.466942148760332</v>
          </cell>
        </row>
        <row r="765">
          <cell r="A765" t="str">
            <v>20-100001321</v>
          </cell>
          <cell r="B765" t="str">
            <v>Pepper White Whole</v>
          </cell>
          <cell r="C765" t="str">
            <v>KG</v>
          </cell>
          <cell r="D765">
            <v>10.880672268907565</v>
          </cell>
        </row>
        <row r="766">
          <cell r="A766" t="str">
            <v>20-100001322</v>
          </cell>
          <cell r="B766" t="str">
            <v>Peppercorns Whole Green Dried</v>
          </cell>
          <cell r="C766" t="str">
            <v>KG</v>
          </cell>
          <cell r="D766">
            <v>24.652173913043477</v>
          </cell>
        </row>
        <row r="767">
          <cell r="A767" t="str">
            <v>20-100001323</v>
          </cell>
          <cell r="B767" t="str">
            <v>Coarse Sea Salt</v>
          </cell>
          <cell r="C767" t="str">
            <v>KG</v>
          </cell>
          <cell r="D767">
            <v>2.1509369955314321</v>
          </cell>
        </row>
        <row r="768">
          <cell r="A768" t="str">
            <v>20-100001324</v>
          </cell>
          <cell r="B768" t="str">
            <v>Basil Dried</v>
          </cell>
          <cell r="C768" t="str">
            <v>KG</v>
          </cell>
          <cell r="D768">
            <v>11.627450980392156</v>
          </cell>
        </row>
        <row r="769">
          <cell r="A769" t="str">
            <v>20-100001325</v>
          </cell>
          <cell r="B769" t="str">
            <v>Garam Masala Ground (Indian Spice)</v>
          </cell>
          <cell r="C769" t="str">
            <v>KG</v>
          </cell>
          <cell r="D769">
            <v>9.0507715867593355</v>
          </cell>
        </row>
        <row r="770">
          <cell r="A770" t="str">
            <v>20-100001326</v>
          </cell>
          <cell r="B770" t="str">
            <v>Vanilla Pods Cured</v>
          </cell>
          <cell r="C770" t="str">
            <v>KG</v>
          </cell>
          <cell r="D770">
            <v>78.455696202531627</v>
          </cell>
        </row>
        <row r="771">
          <cell r="A771" t="str">
            <v>20-100001327</v>
          </cell>
          <cell r="B771" t="str">
            <v>Chevril Dried</v>
          </cell>
          <cell r="C771" t="str">
            <v>KG</v>
          </cell>
          <cell r="D771">
            <v>30.068965517241384</v>
          </cell>
        </row>
        <row r="772">
          <cell r="A772" t="str">
            <v>20-100001328</v>
          </cell>
          <cell r="B772" t="str">
            <v>Juniper Berries Dry</v>
          </cell>
          <cell r="C772" t="str">
            <v>KG</v>
          </cell>
          <cell r="D772">
            <v>12.590476190476192</v>
          </cell>
        </row>
        <row r="773">
          <cell r="A773" t="str">
            <v>20-100001329</v>
          </cell>
          <cell r="B773" t="str">
            <v>Allspice Ground</v>
          </cell>
          <cell r="C773" t="str">
            <v>KG</v>
          </cell>
          <cell r="D773">
            <v>10.368811881188119</v>
          </cell>
        </row>
        <row r="774">
          <cell r="A774" t="str">
            <v>20-100001330</v>
          </cell>
          <cell r="B774" t="str">
            <v>Coriander Powder</v>
          </cell>
          <cell r="C774" t="str">
            <v>KG</v>
          </cell>
          <cell r="D774">
            <v>6.1974128889406837</v>
          </cell>
        </row>
        <row r="775">
          <cell r="A775" t="str">
            <v>20-100001331</v>
          </cell>
          <cell r="B775" t="str">
            <v>Cream Of Tartar</v>
          </cell>
          <cell r="C775" t="str">
            <v>KG</v>
          </cell>
          <cell r="D775">
            <v>11.591013296652914</v>
          </cell>
        </row>
        <row r="776">
          <cell r="A776" t="str">
            <v>20-100001332</v>
          </cell>
          <cell r="B776" t="str">
            <v>Apple Sauce #10</v>
          </cell>
          <cell r="C776" t="str">
            <v>EA</v>
          </cell>
          <cell r="D776">
            <v>3.6070082996614614</v>
          </cell>
        </row>
        <row r="777">
          <cell r="A777" t="str">
            <v>20-100001333</v>
          </cell>
          <cell r="B777" t="str">
            <v>Apricot Halves Choice #10</v>
          </cell>
          <cell r="C777" t="str">
            <v>EA</v>
          </cell>
          <cell r="D777">
            <v>4.4432918223329176</v>
          </cell>
        </row>
        <row r="778">
          <cell r="A778" t="str">
            <v>20-100001334</v>
          </cell>
          <cell r="B778" t="str">
            <v>Apricot Dried</v>
          </cell>
          <cell r="C778" t="str">
            <v>KG</v>
          </cell>
          <cell r="D778">
            <v>5.1577750920810317</v>
          </cell>
        </row>
        <row r="779">
          <cell r="A779" t="str">
            <v>20-100001335</v>
          </cell>
          <cell r="B779" t="str">
            <v>Cherries Dark Sweet Ptd 250/285 #10</v>
          </cell>
          <cell r="C779" t="str">
            <v>EA</v>
          </cell>
          <cell r="D779">
            <v>8.7923703344643744</v>
          </cell>
        </row>
        <row r="780">
          <cell r="A780" t="str">
            <v>20-100001336</v>
          </cell>
          <cell r="B780" t="str">
            <v>Cherries Green Whole Glazed</v>
          </cell>
          <cell r="C780" t="str">
            <v>KG</v>
          </cell>
          <cell r="D780">
            <v>4.031227038941954</v>
          </cell>
        </row>
        <row r="781">
          <cell r="A781" t="str">
            <v>20-100001337</v>
          </cell>
          <cell r="B781" t="str">
            <v>Cherries Mara.Green Stem 1/2 Gal</v>
          </cell>
          <cell r="C781" t="str">
            <v>EA</v>
          </cell>
          <cell r="D781">
            <v>8.8648255813953476</v>
          </cell>
        </row>
        <row r="782">
          <cell r="A782" t="str">
            <v>20-100001338</v>
          </cell>
          <cell r="B782" t="str">
            <v>Cherries Mara.Red Stem Gal</v>
          </cell>
          <cell r="C782" t="str">
            <v>EA</v>
          </cell>
          <cell r="D782">
            <v>11.296700507614213</v>
          </cell>
        </row>
        <row r="783">
          <cell r="A783" t="str">
            <v>20-100001339</v>
          </cell>
          <cell r="B783" t="str">
            <v>Cherries Red Whole Glazed</v>
          </cell>
          <cell r="C783" t="str">
            <v>KG</v>
          </cell>
          <cell r="D783">
            <v>4.2545969910603976</v>
          </cell>
        </row>
        <row r="784">
          <cell r="A784" t="str">
            <v>20-100001340</v>
          </cell>
          <cell r="B784" t="str">
            <v>Crab Apples Whole Spiced 50/60 Ct #10</v>
          </cell>
          <cell r="C784" t="str">
            <v>EA</v>
          </cell>
          <cell r="D784">
            <v>6.9966666666666661</v>
          </cell>
        </row>
        <row r="785">
          <cell r="A785" t="str">
            <v>20-100001341</v>
          </cell>
          <cell r="B785" t="str">
            <v>Cranberry Sauce Whole #10</v>
          </cell>
          <cell r="C785" t="str">
            <v>EA</v>
          </cell>
          <cell r="D785">
            <v>6.4708183808573763</v>
          </cell>
        </row>
        <row r="786">
          <cell r="A786" t="str">
            <v>20-100001342</v>
          </cell>
          <cell r="B786" t="str">
            <v>Dates Unpitted Loose</v>
          </cell>
          <cell r="C786" t="str">
            <v>KG</v>
          </cell>
          <cell r="D786">
            <v>4.4304527966854099</v>
          </cell>
        </row>
        <row r="787">
          <cell r="A787" t="str">
            <v>20-100001343</v>
          </cell>
          <cell r="B787" t="str">
            <v>Figs Dried</v>
          </cell>
          <cell r="C787" t="str">
            <v>KG</v>
          </cell>
          <cell r="D787">
            <v>5.6452931476088555</v>
          </cell>
        </row>
        <row r="788">
          <cell r="A788" t="str">
            <v>20-100001344</v>
          </cell>
          <cell r="B788" t="str">
            <v>Figs Green (Kadota) 90/110 #10</v>
          </cell>
          <cell r="C788" t="str">
            <v>EA</v>
          </cell>
          <cell r="D788">
            <v>8.1152708638360185</v>
          </cell>
        </row>
        <row r="789">
          <cell r="A789" t="str">
            <v>20-100001345</v>
          </cell>
          <cell r="B789" t="str">
            <v>Fruit Cocktail #10</v>
          </cell>
          <cell r="C789" t="str">
            <v>EA</v>
          </cell>
          <cell r="D789">
            <v>4.4436608344549127</v>
          </cell>
        </row>
        <row r="790">
          <cell r="A790" t="str">
            <v>20-100001346</v>
          </cell>
          <cell r="B790" t="str">
            <v>Fruit Mix Glazed Diced</v>
          </cell>
          <cell r="C790" t="str">
            <v>KG</v>
          </cell>
          <cell r="D790">
            <v>3.2311532002239232</v>
          </cell>
        </row>
        <row r="791">
          <cell r="A791" t="str">
            <v>20-100001347</v>
          </cell>
          <cell r="B791" t="str">
            <v>Lychee 15 Oz</v>
          </cell>
          <cell r="C791" t="str">
            <v>EA</v>
          </cell>
          <cell r="D791">
            <v>0.79892535878596427</v>
          </cell>
        </row>
        <row r="792">
          <cell r="A792" t="str">
            <v>20-100001348</v>
          </cell>
          <cell r="B792" t="str">
            <v>Currants Dried</v>
          </cell>
          <cell r="C792" t="str">
            <v>KG</v>
          </cell>
          <cell r="D792">
            <v>5.3076583860061737</v>
          </cell>
        </row>
        <row r="793">
          <cell r="A793" t="str">
            <v>20-100001349</v>
          </cell>
          <cell r="B793" t="str">
            <v>Orange Peel Candied</v>
          </cell>
          <cell r="C793" t="str">
            <v>KG</v>
          </cell>
          <cell r="D793">
            <v>3.4573484069886948</v>
          </cell>
        </row>
        <row r="794">
          <cell r="A794" t="str">
            <v>20-100001350</v>
          </cell>
          <cell r="B794" t="str">
            <v>Peach Halves #10</v>
          </cell>
          <cell r="C794" t="str">
            <v>EA</v>
          </cell>
          <cell r="D794">
            <v>4.2706816520467825</v>
          </cell>
        </row>
        <row r="795">
          <cell r="A795" t="str">
            <v>20-100001351</v>
          </cell>
          <cell r="B795" t="str">
            <v>Lemon Peel Candied</v>
          </cell>
          <cell r="C795" t="str">
            <v>KG</v>
          </cell>
          <cell r="D795">
            <v>3.4444444444444438</v>
          </cell>
        </row>
        <row r="796">
          <cell r="A796" t="str">
            <v>20-100001352</v>
          </cell>
          <cell r="B796" t="str">
            <v>Pear Halves#10</v>
          </cell>
          <cell r="C796" t="str">
            <v>EA</v>
          </cell>
          <cell r="D796">
            <v>3.678804824337826</v>
          </cell>
        </row>
        <row r="797">
          <cell r="A797" t="str">
            <v>20-100001353</v>
          </cell>
          <cell r="B797" t="str">
            <v>Pie Glaze Strawberry #10</v>
          </cell>
          <cell r="C797" t="str">
            <v>EA</v>
          </cell>
          <cell r="D797">
            <v>4.9833333333333334</v>
          </cell>
        </row>
        <row r="798">
          <cell r="A798" t="str">
            <v>20-100001354</v>
          </cell>
          <cell r="B798" t="str">
            <v>Pie &amp; Pastry Filling Apple #10</v>
          </cell>
          <cell r="C798" t="str">
            <v>EA</v>
          </cell>
          <cell r="D798">
            <v>5.7809429322300447</v>
          </cell>
        </row>
        <row r="799">
          <cell r="A799" t="str">
            <v>20-100001355</v>
          </cell>
          <cell r="B799" t="str">
            <v>Pie &amp; Pastry Filling Apricot #10</v>
          </cell>
          <cell r="C799" t="str">
            <v>EA</v>
          </cell>
          <cell r="D799">
            <v>9.0131250000000005</v>
          </cell>
        </row>
        <row r="800">
          <cell r="A800" t="str">
            <v>20-100001356</v>
          </cell>
          <cell r="B800" t="str">
            <v>Pie &amp; Pastry Filling Blueberry #10</v>
          </cell>
          <cell r="C800" t="str">
            <v>EA</v>
          </cell>
          <cell r="D800">
            <v>9.2247613365155114</v>
          </cell>
        </row>
        <row r="801">
          <cell r="A801" t="str">
            <v>20-100001357</v>
          </cell>
          <cell r="B801" t="str">
            <v>Pie &amp; Pastry Filling Cherry #10</v>
          </cell>
          <cell r="C801" t="str">
            <v>EA</v>
          </cell>
          <cell r="D801">
            <v>7.9360880273579397</v>
          </cell>
        </row>
        <row r="802">
          <cell r="A802" t="str">
            <v>20-100001358</v>
          </cell>
          <cell r="B802" t="str">
            <v>Pie &amp; Pastry Filling Lemon #10</v>
          </cell>
          <cell r="C802" t="str">
            <v>EA</v>
          </cell>
          <cell r="D802">
            <v>4.602799066977675</v>
          </cell>
        </row>
        <row r="803">
          <cell r="A803" t="str">
            <v>20-100001359</v>
          </cell>
          <cell r="B803" t="str">
            <v>Pie &amp; Pastry Filling Mincemeat #10</v>
          </cell>
          <cell r="C803" t="str">
            <v>EA</v>
          </cell>
          <cell r="D803">
            <v>14.687824795842612</v>
          </cell>
        </row>
        <row r="804">
          <cell r="A804" t="str">
            <v>20-100001360</v>
          </cell>
          <cell r="B804" t="str">
            <v>Pie &amp; Pastry Filling Pumpkin #10</v>
          </cell>
          <cell r="C804" t="str">
            <v>EA</v>
          </cell>
          <cell r="D804">
            <v>5.7774999999999999</v>
          </cell>
        </row>
        <row r="805">
          <cell r="A805" t="str">
            <v>20-100001361</v>
          </cell>
          <cell r="B805" t="str">
            <v>Pie &amp; Pastry Filling Strawberry #10</v>
          </cell>
          <cell r="C805" t="str">
            <v>EA</v>
          </cell>
          <cell r="D805">
            <v>7.2651043410333669</v>
          </cell>
        </row>
        <row r="806">
          <cell r="A806" t="str">
            <v>20-100001362</v>
          </cell>
          <cell r="B806" t="str">
            <v>Pineapple Slices 66/72 Count #10</v>
          </cell>
          <cell r="C806" t="str">
            <v>EA</v>
          </cell>
          <cell r="D806">
            <v>4.1075540120495795</v>
          </cell>
        </row>
        <row r="807">
          <cell r="A807" t="str">
            <v>20-100001363</v>
          </cell>
          <cell r="B807" t="str">
            <v>Prunes Pitted Dried</v>
          </cell>
          <cell r="C807" t="str">
            <v>KG</v>
          </cell>
          <cell r="D807">
            <v>3.2042338610567067</v>
          </cell>
        </row>
        <row r="808">
          <cell r="A808" t="str">
            <v>20-100001364</v>
          </cell>
          <cell r="B808" t="str">
            <v>Raisins/Sultanas S/Less Bleached</v>
          </cell>
          <cell r="C808" t="str">
            <v>KG</v>
          </cell>
          <cell r="D808">
            <v>4.0996724603724868</v>
          </cell>
        </row>
        <row r="809">
          <cell r="A809" t="str">
            <v>20-100001365</v>
          </cell>
          <cell r="B809" t="str">
            <v>Raisins S/Less Regular</v>
          </cell>
          <cell r="C809" t="str">
            <v>KG</v>
          </cell>
          <cell r="D809">
            <v>2.9258593040201459</v>
          </cell>
        </row>
        <row r="810">
          <cell r="A810" t="str">
            <v>20-100001366</v>
          </cell>
          <cell r="B810" t="str">
            <v>Mango Slices 15 Oz</v>
          </cell>
          <cell r="C810" t="str">
            <v>EA</v>
          </cell>
          <cell r="D810">
            <v>0.90561560341324654</v>
          </cell>
        </row>
        <row r="811">
          <cell r="A811" t="str">
            <v>20-100001367</v>
          </cell>
          <cell r="B811" t="str">
            <v>Pie &amp; Pastry Filling Pineapple #10</v>
          </cell>
          <cell r="C811" t="str">
            <v>EA</v>
          </cell>
          <cell r="D811">
            <v>6.8276767676767669</v>
          </cell>
        </row>
        <row r="812">
          <cell r="A812" t="str">
            <v>20-100001368</v>
          </cell>
          <cell r="B812" t="str">
            <v>Pie &amp; Pastry Filling Chocolate #10</v>
          </cell>
          <cell r="C812" t="str">
            <v>EA</v>
          </cell>
          <cell r="D812">
            <v>5.5266666666666664</v>
          </cell>
        </row>
        <row r="813">
          <cell r="A813" t="str">
            <v>20-100001369</v>
          </cell>
          <cell r="B813" t="str">
            <v>Kumquats #10</v>
          </cell>
          <cell r="C813" t="str">
            <v>EA</v>
          </cell>
          <cell r="D813">
            <v>35.095652173913045</v>
          </cell>
        </row>
        <row r="814">
          <cell r="A814" t="str">
            <v>20-100001370</v>
          </cell>
          <cell r="B814" t="str">
            <v>Mandarin Sections #10</v>
          </cell>
          <cell r="C814" t="str">
            <v>EA</v>
          </cell>
          <cell r="D814">
            <v>4.3268646080760096</v>
          </cell>
        </row>
        <row r="815">
          <cell r="A815" t="str">
            <v>20-100001371</v>
          </cell>
          <cell r="B815" t="str">
            <v>Papaya Dried Diced</v>
          </cell>
          <cell r="C815" t="str">
            <v>KG</v>
          </cell>
          <cell r="D815">
            <v>3.3412805170307838</v>
          </cell>
        </row>
        <row r="816">
          <cell r="A816" t="str">
            <v>20-100001372</v>
          </cell>
          <cell r="B816" t="str">
            <v>Pineapple Dried Diced</v>
          </cell>
          <cell r="C816" t="str">
            <v>KG</v>
          </cell>
          <cell r="D816">
            <v>3.826917443921992</v>
          </cell>
        </row>
        <row r="817">
          <cell r="A817" t="str">
            <v>20-100001373</v>
          </cell>
          <cell r="B817" t="str">
            <v>Plum Halves #10</v>
          </cell>
          <cell r="C817" t="str">
            <v>EA</v>
          </cell>
          <cell r="D817">
            <v>5.5996045942383725</v>
          </cell>
        </row>
        <row r="818">
          <cell r="A818" t="str">
            <v>20-100001375</v>
          </cell>
          <cell r="B818" t="str">
            <v>Apple Juice Fancy Calif., Pastrurized</v>
          </cell>
          <cell r="C818" t="str">
            <v>LT</v>
          </cell>
          <cell r="D818">
            <v>0.98035445519945841</v>
          </cell>
        </row>
        <row r="819">
          <cell r="A819" t="str">
            <v>20-100001376</v>
          </cell>
          <cell r="B819" t="str">
            <v>Apricot Nectar</v>
          </cell>
          <cell r="C819" t="str">
            <v>LT</v>
          </cell>
          <cell r="D819">
            <v>1.4663421939348558</v>
          </cell>
        </row>
        <row r="820">
          <cell r="A820" t="str">
            <v>20-100001377</v>
          </cell>
          <cell r="B820" t="str">
            <v>Clam Juice, Pasturized</v>
          </cell>
          <cell r="C820" t="str">
            <v>LT</v>
          </cell>
          <cell r="D820">
            <v>1.2512528353642451</v>
          </cell>
        </row>
        <row r="821">
          <cell r="A821" t="str">
            <v>20-100001378</v>
          </cell>
          <cell r="B821" t="str">
            <v>Clamato Juice, Pasturized</v>
          </cell>
          <cell r="C821" t="str">
            <v>LT</v>
          </cell>
          <cell r="D821">
            <v>1.6653744300963718</v>
          </cell>
        </row>
        <row r="822">
          <cell r="A822" t="str">
            <v>20-100001379</v>
          </cell>
          <cell r="B822" t="str">
            <v>Clamato Juice 5.5 Oz./Bt, Pasturized</v>
          </cell>
          <cell r="C822" t="str">
            <v>EA</v>
          </cell>
          <cell r="D822">
            <v>0.46573081113851034</v>
          </cell>
        </row>
        <row r="823">
          <cell r="A823" t="str">
            <v>20-100001380</v>
          </cell>
          <cell r="B823" t="str">
            <v>Cranberry Juice, Pasturized</v>
          </cell>
          <cell r="C823" t="str">
            <v>LT</v>
          </cell>
          <cell r="D823">
            <v>1.1993451475888595</v>
          </cell>
        </row>
        <row r="824">
          <cell r="A824" t="str">
            <v>20-100001381</v>
          </cell>
          <cell r="B824" t="str">
            <v>Grape Juice, Pasturized</v>
          </cell>
          <cell r="C824" t="str">
            <v>LT</v>
          </cell>
          <cell r="D824">
            <v>1.3737258000790202</v>
          </cell>
        </row>
        <row r="825">
          <cell r="A825" t="str">
            <v>20-100001382</v>
          </cell>
          <cell r="B825" t="str">
            <v>Grapefruit Juice, Pasturized</v>
          </cell>
          <cell r="C825" t="str">
            <v>LT</v>
          </cell>
          <cell r="D825">
            <v>1.1381111733900136</v>
          </cell>
        </row>
        <row r="826">
          <cell r="A826" t="str">
            <v>20-100001383</v>
          </cell>
          <cell r="B826" t="str">
            <v>Guava Nectar</v>
          </cell>
          <cell r="C826" t="str">
            <v>LT</v>
          </cell>
          <cell r="D826">
            <v>1.5041067761806981</v>
          </cell>
        </row>
        <row r="827">
          <cell r="A827" t="str">
            <v>20-100001384</v>
          </cell>
          <cell r="B827" t="str">
            <v>Lemon Juice Pure</v>
          </cell>
          <cell r="C827" t="str">
            <v>LT</v>
          </cell>
          <cell r="D827">
            <v>1.2798448008019292</v>
          </cell>
        </row>
        <row r="828">
          <cell r="A828" t="str">
            <v>20-100001385</v>
          </cell>
          <cell r="B828" t="str">
            <v>Lime Juice, Pasturized</v>
          </cell>
          <cell r="C828" t="str">
            <v>LT</v>
          </cell>
          <cell r="D828">
            <v>2.6860670194003529</v>
          </cell>
        </row>
        <row r="829">
          <cell r="A829" t="str">
            <v>20-100001386</v>
          </cell>
          <cell r="B829" t="str">
            <v>Orange Juice, Pasturized</v>
          </cell>
          <cell r="C829" t="str">
            <v>LT</v>
          </cell>
          <cell r="D829">
            <v>1.19973462465444</v>
          </cell>
        </row>
        <row r="830">
          <cell r="A830" t="str">
            <v>20-100001387</v>
          </cell>
          <cell r="B830" t="str">
            <v>Papaya Nectar</v>
          </cell>
          <cell r="C830" t="str">
            <v>LT</v>
          </cell>
          <cell r="D830">
            <v>1.5171192117135821</v>
          </cell>
        </row>
        <row r="831">
          <cell r="A831" t="str">
            <v>20-100001388</v>
          </cell>
          <cell r="B831" t="str">
            <v>Peach Nectar</v>
          </cell>
          <cell r="C831" t="str">
            <v>LT</v>
          </cell>
          <cell r="D831">
            <v>1.4770367442496848</v>
          </cell>
        </row>
        <row r="832">
          <cell r="A832" t="str">
            <v>20-100001389</v>
          </cell>
          <cell r="B832" t="str">
            <v>Pear Nectar</v>
          </cell>
          <cell r="C832" t="str">
            <v>LT</v>
          </cell>
          <cell r="D832">
            <v>1.315676350273868</v>
          </cell>
        </row>
        <row r="833">
          <cell r="A833" t="str">
            <v>20-100001390</v>
          </cell>
          <cell r="B833" t="str">
            <v>Pineapple Juice, Pasturized</v>
          </cell>
          <cell r="C833" t="str">
            <v>LT</v>
          </cell>
          <cell r="D833">
            <v>1.1254671917227455</v>
          </cell>
        </row>
        <row r="834">
          <cell r="A834" t="str">
            <v>20-100001391</v>
          </cell>
          <cell r="B834" t="str">
            <v>Prune Juice Unsweetened</v>
          </cell>
          <cell r="C834" t="str">
            <v>LT</v>
          </cell>
          <cell r="D834">
            <v>1.4183561818017554</v>
          </cell>
        </row>
        <row r="835">
          <cell r="A835" t="str">
            <v>20-100001392</v>
          </cell>
          <cell r="B835" t="str">
            <v>Tomato Juice, Pasturized</v>
          </cell>
          <cell r="C835" t="str">
            <v>LT</v>
          </cell>
          <cell r="D835">
            <v>0.81355554853332757</v>
          </cell>
        </row>
        <row r="836">
          <cell r="A836" t="str">
            <v>20-100001393</v>
          </cell>
          <cell r="B836" t="str">
            <v>V-8 Vegetable J. Cocktail</v>
          </cell>
          <cell r="C836" t="str">
            <v>LT</v>
          </cell>
          <cell r="D836">
            <v>1.0919984016523179</v>
          </cell>
        </row>
        <row r="837">
          <cell r="A837" t="str">
            <v>20-100001394</v>
          </cell>
          <cell r="B837" t="str">
            <v>Mango Nectar</v>
          </cell>
          <cell r="C837" t="str">
            <v>LT</v>
          </cell>
          <cell r="D837">
            <v>1.5155651006534963</v>
          </cell>
        </row>
        <row r="838">
          <cell r="A838" t="str">
            <v>20-100001395</v>
          </cell>
          <cell r="B838" t="str">
            <v>Passion Fruit Nectar</v>
          </cell>
          <cell r="C838" t="str">
            <v>LT</v>
          </cell>
          <cell r="D838">
            <v>2.339531498147168</v>
          </cell>
        </row>
        <row r="839">
          <cell r="A839" t="str">
            <v>20-100001396</v>
          </cell>
          <cell r="B839" t="str">
            <v>Key Lime Juice, Pasturized</v>
          </cell>
          <cell r="C839" t="str">
            <v>LT</v>
          </cell>
          <cell r="D839">
            <v>1.9321647379169509</v>
          </cell>
        </row>
        <row r="840">
          <cell r="A840" t="str">
            <v>20-100001397</v>
          </cell>
          <cell r="B840" t="str">
            <v>Apple Mint Jelly Pure #10</v>
          </cell>
          <cell r="C840" t="str">
            <v>EA</v>
          </cell>
          <cell r="D840">
            <v>7.0894130925507906</v>
          </cell>
        </row>
        <row r="841">
          <cell r="A841" t="str">
            <v>20-100001398</v>
          </cell>
          <cell r="B841" t="str">
            <v>Jam Apricot Bulk</v>
          </cell>
          <cell r="C841" t="str">
            <v>KG</v>
          </cell>
          <cell r="D841">
            <v>2.6646232052145278</v>
          </cell>
        </row>
        <row r="842">
          <cell r="A842" t="str">
            <v>20-100001400</v>
          </cell>
          <cell r="B842" t="str">
            <v>Honey Bulk</v>
          </cell>
          <cell r="C842" t="str">
            <v>KG</v>
          </cell>
          <cell r="D842">
            <v>4.7236772171618115</v>
          </cell>
        </row>
        <row r="843">
          <cell r="A843" t="str">
            <v>20-100001408</v>
          </cell>
          <cell r="B843" t="str">
            <v>Orange Marmelade Bulk</v>
          </cell>
          <cell r="C843" t="str">
            <v>KG</v>
          </cell>
          <cell r="D843">
            <v>2.3298305656648428</v>
          </cell>
        </row>
        <row r="844">
          <cell r="A844" t="str">
            <v>20-100001409</v>
          </cell>
          <cell r="B844" t="str">
            <v>Black Currant Bulk</v>
          </cell>
          <cell r="C844" t="str">
            <v>KG</v>
          </cell>
          <cell r="D844">
            <v>8.0563725490196063</v>
          </cell>
        </row>
        <row r="845">
          <cell r="A845" t="str">
            <v>20-100001410</v>
          </cell>
          <cell r="B845" t="str">
            <v>Peanut Butter Smooth</v>
          </cell>
          <cell r="C845" t="str">
            <v>KG</v>
          </cell>
          <cell r="D845">
            <v>3.0214347901793488</v>
          </cell>
        </row>
        <row r="846">
          <cell r="A846" t="str">
            <v>20-100001411</v>
          </cell>
          <cell r="B846" t="str">
            <v>Red Currant Bulk</v>
          </cell>
          <cell r="C846" t="str">
            <v>KG</v>
          </cell>
          <cell r="D846">
            <v>3.709806045092054</v>
          </cell>
        </row>
        <row r="847">
          <cell r="A847" t="str">
            <v>20-100001412</v>
          </cell>
          <cell r="B847" t="str">
            <v>Strawberry Preserves Bulk</v>
          </cell>
          <cell r="C847" t="str">
            <v>KG</v>
          </cell>
          <cell r="D847">
            <v>2.6472874908471793</v>
          </cell>
        </row>
        <row r="848">
          <cell r="A848" t="str">
            <v>20-100001413</v>
          </cell>
          <cell r="B848" t="str">
            <v>Jam Strawberry Bulk</v>
          </cell>
          <cell r="C848" t="str">
            <v>KG</v>
          </cell>
          <cell r="D848">
            <v>3.4598045786447491</v>
          </cell>
        </row>
        <row r="849">
          <cell r="A849" t="str">
            <v>20-100001417</v>
          </cell>
          <cell r="B849" t="str">
            <v>Jam Raspberry Bulk</v>
          </cell>
          <cell r="C849" t="str">
            <v>KG</v>
          </cell>
          <cell r="D849">
            <v>3.5413581065790605</v>
          </cell>
        </row>
        <row r="850">
          <cell r="A850" t="str">
            <v>20-100001418</v>
          </cell>
          <cell r="B850" t="str">
            <v>Anchovy Fillet</v>
          </cell>
          <cell r="C850" t="str">
            <v>KG</v>
          </cell>
          <cell r="D850">
            <v>8.0816734879490646</v>
          </cell>
        </row>
        <row r="851">
          <cell r="A851" t="str">
            <v>20-100001419</v>
          </cell>
          <cell r="B851" t="str">
            <v>Mackerel In Oil 4 Oz</v>
          </cell>
          <cell r="C851" t="str">
            <v>EA</v>
          </cell>
          <cell r="D851">
            <v>0.78033982368610832</v>
          </cell>
        </row>
        <row r="852">
          <cell r="A852" t="str">
            <v>20-100001420</v>
          </cell>
          <cell r="B852" t="str">
            <v>Sardines In Oil</v>
          </cell>
          <cell r="C852" t="str">
            <v>KG</v>
          </cell>
          <cell r="D852">
            <v>5.4434975917006296</v>
          </cell>
        </row>
        <row r="853">
          <cell r="A853" t="str">
            <v>20-100001421</v>
          </cell>
          <cell r="B853" t="str">
            <v>Sardines In Tomato Sauce</v>
          </cell>
          <cell r="C853" t="str">
            <v>KG</v>
          </cell>
          <cell r="D853">
            <v>3.3960234870065693</v>
          </cell>
        </row>
        <row r="854">
          <cell r="A854" t="str">
            <v>20-100001422</v>
          </cell>
          <cell r="B854" t="str">
            <v>Snails Extra Large 6 Dozen Can</v>
          </cell>
          <cell r="C854" t="str">
            <v>EA</v>
          </cell>
          <cell r="D854">
            <v>3.5531484663951876</v>
          </cell>
        </row>
        <row r="855">
          <cell r="A855" t="str">
            <v>20-100001423</v>
          </cell>
          <cell r="B855" t="str">
            <v>Tuna Tongol In Water 66 Oz</v>
          </cell>
          <cell r="C855" t="str">
            <v>EA</v>
          </cell>
          <cell r="D855">
            <v>8.5280570354120968</v>
          </cell>
        </row>
        <row r="856">
          <cell r="A856" t="str">
            <v>20-100001425</v>
          </cell>
          <cell r="B856" t="str">
            <v>Mackeral In Oil 3 Kg</v>
          </cell>
          <cell r="C856" t="str">
            <v>KG</v>
          </cell>
          <cell r="D856">
            <v>8.7893939393939391</v>
          </cell>
        </row>
        <row r="857">
          <cell r="A857" t="str">
            <v>20-100001427</v>
          </cell>
          <cell r="B857" t="str">
            <v>Beans Baked Vegetarian #10</v>
          </cell>
          <cell r="C857" t="str">
            <v>EA</v>
          </cell>
          <cell r="D857">
            <v>3.6525793015059285</v>
          </cell>
        </row>
        <row r="858">
          <cell r="A858" t="str">
            <v>20-100001428</v>
          </cell>
          <cell r="B858" t="str">
            <v>Corned Beef Hash #10</v>
          </cell>
          <cell r="C858" t="str">
            <v>EA</v>
          </cell>
          <cell r="D858">
            <v>9.5231243320270771</v>
          </cell>
        </row>
        <row r="859">
          <cell r="A859" t="str">
            <v>20-100001429</v>
          </cell>
          <cell r="B859" t="str">
            <v>Chili Beans #10</v>
          </cell>
          <cell r="C859" t="str">
            <v>EA</v>
          </cell>
          <cell r="D859">
            <v>3.8866666666666667</v>
          </cell>
        </row>
        <row r="860">
          <cell r="A860" t="str">
            <v>20-100001430</v>
          </cell>
          <cell r="B860" t="str">
            <v>Beans With Pork #10</v>
          </cell>
          <cell r="C860" t="str">
            <v>EA</v>
          </cell>
          <cell r="D860">
            <v>3.605</v>
          </cell>
        </row>
        <row r="861">
          <cell r="A861" t="str">
            <v>20-100001431</v>
          </cell>
          <cell r="B861" t="str">
            <v>Beans Refried #10</v>
          </cell>
          <cell r="C861" t="str">
            <v>EA</v>
          </cell>
          <cell r="D861">
            <v>4.9502631578947369</v>
          </cell>
        </row>
        <row r="862">
          <cell r="A862" t="str">
            <v>20-100001432</v>
          </cell>
          <cell r="B862" t="str">
            <v>CAESAR SALAD DRESSING 1 GAL TRANS FAT FREE</v>
          </cell>
          <cell r="C862" t="str">
            <v>EA</v>
          </cell>
          <cell r="D862">
            <v>7.2917751937984505</v>
          </cell>
        </row>
        <row r="863">
          <cell r="A863" t="str">
            <v>20-100001433</v>
          </cell>
          <cell r="B863" t="str">
            <v>BLUE CHEESE EXTRA CHUNKY SALAD DRESSING 1 GAL TRANS FAT FREE</v>
          </cell>
          <cell r="C863" t="str">
            <v>EA</v>
          </cell>
          <cell r="D863">
            <v>8.7801340948596973</v>
          </cell>
        </row>
        <row r="864">
          <cell r="A864" t="str">
            <v>20-100001434</v>
          </cell>
          <cell r="B864" t="str">
            <v>BUTTERMILK RANCH DRESSING 1 GAL TRANS FAT FREE</v>
          </cell>
          <cell r="C864" t="str">
            <v>EA</v>
          </cell>
          <cell r="D864">
            <v>5.6057216494845354</v>
          </cell>
        </row>
        <row r="865">
          <cell r="A865" t="str">
            <v>20-100001435</v>
          </cell>
          <cell r="B865" t="str">
            <v>FRENCH SALAD DRESSING 1 GAL TRANS FAT FREE</v>
          </cell>
          <cell r="C865" t="str">
            <v>EA</v>
          </cell>
          <cell r="D865">
            <v>5.105952380952381</v>
          </cell>
        </row>
        <row r="866">
          <cell r="A866" t="str">
            <v>20-100001436</v>
          </cell>
          <cell r="B866" t="str">
            <v>Green Goddess Salad Dressing 1 Gal</v>
          </cell>
          <cell r="C866" t="str">
            <v>EA</v>
          </cell>
          <cell r="D866">
            <v>8.5095238095238077</v>
          </cell>
        </row>
        <row r="867">
          <cell r="A867" t="str">
            <v>20-100001437</v>
          </cell>
          <cell r="B867" t="str">
            <v>MAYONNAISE EXTRA HEAVY 80/20 1 GAL TRANS FAT FREE</v>
          </cell>
          <cell r="C867" t="str">
            <v>EA</v>
          </cell>
          <cell r="D867">
            <v>6.2610191219432485</v>
          </cell>
        </row>
        <row r="868">
          <cell r="A868" t="str">
            <v>20-100001439</v>
          </cell>
          <cell r="B868" t="str">
            <v>ITALIAN DRESSING CREAMY 1 GAL TRANS FAT FREE</v>
          </cell>
          <cell r="C868" t="str">
            <v>EA</v>
          </cell>
          <cell r="D868">
            <v>5.1543563317110417</v>
          </cell>
        </row>
        <row r="869">
          <cell r="A869" t="str">
            <v>20-100001440</v>
          </cell>
          <cell r="B869" t="str">
            <v>Tartar Sauce 1 Gal</v>
          </cell>
          <cell r="C869" t="str">
            <v>EA</v>
          </cell>
          <cell r="D869">
            <v>7.6593968007892341</v>
          </cell>
        </row>
        <row r="870">
          <cell r="A870" t="str">
            <v>20-100001441</v>
          </cell>
          <cell r="B870" t="str">
            <v>THOUSAND ISLAND SALAD DRESSING 1 GAL TRANS FAT FREE</v>
          </cell>
          <cell r="C870" t="str">
            <v>EA</v>
          </cell>
          <cell r="D870">
            <v>5.4387722132471721</v>
          </cell>
        </row>
        <row r="871">
          <cell r="A871" t="str">
            <v>20-100001442</v>
          </cell>
          <cell r="B871" t="str">
            <v>Special Diet Food</v>
          </cell>
          <cell r="C871" t="str">
            <v>EA</v>
          </cell>
          <cell r="D871">
            <v>0.85746031746031737</v>
          </cell>
        </row>
        <row r="872">
          <cell r="A872" t="str">
            <v>20-100001443</v>
          </cell>
          <cell r="B872" t="str">
            <v>Tahini Paste 10.5 oz Tube</v>
          </cell>
          <cell r="C872" t="str">
            <v>EA</v>
          </cell>
          <cell r="D872">
            <v>3.4425261244888681</v>
          </cell>
        </row>
        <row r="873">
          <cell r="A873" t="str">
            <v>20-100001444</v>
          </cell>
          <cell r="B873" t="str">
            <v>Dolmakias - Rice Stuffed Grape Leaves 48/Tin 2 KG</v>
          </cell>
          <cell r="C873" t="str">
            <v>EA</v>
          </cell>
          <cell r="D873">
            <v>6.9275000000000002</v>
          </cell>
        </row>
        <row r="874">
          <cell r="A874" t="str">
            <v>20-100001445</v>
          </cell>
          <cell r="B874" t="str">
            <v>Palm Sugar</v>
          </cell>
          <cell r="C874" t="str">
            <v>KG</v>
          </cell>
          <cell r="D874">
            <v>2.7062146892655368</v>
          </cell>
        </row>
        <row r="875">
          <cell r="A875" t="str">
            <v>20-100001446</v>
          </cell>
          <cell r="B875" t="str">
            <v>Vinegar Malt</v>
          </cell>
          <cell r="C875" t="str">
            <v>LT</v>
          </cell>
          <cell r="D875">
            <v>1.2081162599396764</v>
          </cell>
        </row>
        <row r="876">
          <cell r="A876" t="str">
            <v>20-100001447</v>
          </cell>
          <cell r="B876" t="str">
            <v>Vinegar Balsamic</v>
          </cell>
          <cell r="C876" t="str">
            <v>LT</v>
          </cell>
          <cell r="D876">
            <v>2.3095827594385745</v>
          </cell>
        </row>
        <row r="877">
          <cell r="A877" t="str">
            <v>20-100001448</v>
          </cell>
          <cell r="B877" t="str">
            <v>Vinegar Red Wine</v>
          </cell>
          <cell r="C877" t="str">
            <v>LT</v>
          </cell>
          <cell r="D877">
            <v>0.69452252940694847</v>
          </cell>
        </row>
        <row r="878">
          <cell r="A878" t="str">
            <v>20-100001449</v>
          </cell>
          <cell r="B878" t="str">
            <v>Vinegar Raspberries</v>
          </cell>
          <cell r="C878" t="str">
            <v>LT</v>
          </cell>
          <cell r="D878">
            <v>3.333414634146342</v>
          </cell>
        </row>
        <row r="879">
          <cell r="A879" t="str">
            <v>20-100001450</v>
          </cell>
          <cell r="B879" t="str">
            <v>Vinegar White Wine</v>
          </cell>
          <cell r="C879" t="str">
            <v>LT</v>
          </cell>
          <cell r="D879">
            <v>0.52245419517181735</v>
          </cell>
        </row>
        <row r="880">
          <cell r="A880" t="str">
            <v>20-100001451</v>
          </cell>
          <cell r="B880" t="str">
            <v>LOW CALORIE BLUE CHEESE DRESSING 1 GAL TRANS FAT FREE</v>
          </cell>
          <cell r="C880" t="str">
            <v>EA</v>
          </cell>
          <cell r="D880">
            <v>8.6289361702127678</v>
          </cell>
        </row>
        <row r="881">
          <cell r="A881" t="str">
            <v>20-100001452</v>
          </cell>
          <cell r="B881" t="str">
            <v>LOW CALORIE FRENCH DRESSING 1 GAL TRANS FAT FREE</v>
          </cell>
          <cell r="C881" t="str">
            <v>EA</v>
          </cell>
          <cell r="D881">
            <v>6.8730769230769235</v>
          </cell>
        </row>
        <row r="882">
          <cell r="A882" t="str">
            <v>20-100001453</v>
          </cell>
          <cell r="B882" t="str">
            <v>LOW CALORIE ITALIAN DRESSING 1 GAL TRANS FAT FREE</v>
          </cell>
          <cell r="C882" t="str">
            <v>EA</v>
          </cell>
          <cell r="D882">
            <v>5.6400740740740742</v>
          </cell>
        </row>
        <row r="883">
          <cell r="A883" t="str">
            <v>20-100001454</v>
          </cell>
          <cell r="B883" t="str">
            <v>LOW CALORIE RANCH DRESSING 1 GAL TRANS FAT FREE</v>
          </cell>
          <cell r="C883" t="str">
            <v>EA</v>
          </cell>
          <cell r="D883">
            <v>6.6067289719626174</v>
          </cell>
        </row>
        <row r="884">
          <cell r="A884" t="str">
            <v>20-100001455</v>
          </cell>
          <cell r="B884" t="str">
            <v>LOW CALORIE THOUSAND ISLAND DRESSING 1 GAL TRANS FAT FREE</v>
          </cell>
          <cell r="C884" t="str">
            <v>EA</v>
          </cell>
          <cell r="D884">
            <v>6.0349056603773592</v>
          </cell>
        </row>
        <row r="885">
          <cell r="A885" t="str">
            <v>20-100001456</v>
          </cell>
          <cell r="B885" t="str">
            <v>ENSURE DIETARY SUPPLEMENT (VANILLA) 8 OZ  24/CS</v>
          </cell>
          <cell r="C885" t="str">
            <v>CS</v>
          </cell>
          <cell r="D885">
            <v>17.312571428571431</v>
          </cell>
        </row>
        <row r="886">
          <cell r="A886" t="str">
            <v>20-100001458</v>
          </cell>
          <cell r="B886" t="str">
            <v>Apple Sauce Diet 8 Oz Btl</v>
          </cell>
          <cell r="C886" t="str">
            <v>EA</v>
          </cell>
          <cell r="D886">
            <v>1.25</v>
          </cell>
        </row>
        <row r="887">
          <cell r="A887" t="str">
            <v>20-100001459</v>
          </cell>
          <cell r="B887" t="str">
            <v>Jam/Jelly Diet/Sugarless Asstd. 8 Oz.</v>
          </cell>
          <cell r="C887" t="str">
            <v>EA</v>
          </cell>
          <cell r="D887">
            <v>1.5660377358490567</v>
          </cell>
        </row>
        <row r="888">
          <cell r="A888" t="str">
            <v>20-100001460</v>
          </cell>
          <cell r="B888" t="str">
            <v>Assorted Diet Preserves 8 Oz Jar</v>
          </cell>
          <cell r="C888" t="str">
            <v>EA</v>
          </cell>
          <cell r="D888">
            <v>1.8223638778220452</v>
          </cell>
        </row>
        <row r="889">
          <cell r="A889" t="str">
            <v>20-100001461</v>
          </cell>
          <cell r="B889" t="str">
            <v>Equal Sweet (2 Tsp / 1 Gr) 2000 Per Case</v>
          </cell>
          <cell r="C889" t="str">
            <v>CS</v>
          </cell>
          <cell r="D889">
            <v>19.099706923922334</v>
          </cell>
        </row>
        <row r="890">
          <cell r="A890" t="str">
            <v>20-100001462</v>
          </cell>
          <cell r="B890" t="str">
            <v>Saccharin Liquid 200 Gr</v>
          </cell>
          <cell r="C890" t="str">
            <v>EA</v>
          </cell>
          <cell r="D890">
            <v>2.42625</v>
          </cell>
        </row>
        <row r="891">
          <cell r="A891" t="str">
            <v>20-100001463</v>
          </cell>
          <cell r="B891" t="str">
            <v>Sugar Free Syrup.  12 Oz Btl</v>
          </cell>
          <cell r="C891" t="str">
            <v>EA</v>
          </cell>
          <cell r="D891">
            <v>1.3508082470235214</v>
          </cell>
        </row>
        <row r="892">
          <cell r="A892" t="str">
            <v>20-100001464</v>
          </cell>
          <cell r="B892" t="str">
            <v>Sweet &amp; Low Sugar Substitute 3000/Cs</v>
          </cell>
          <cell r="C892" t="str">
            <v>CS</v>
          </cell>
          <cell r="D892">
            <v>18.359640140433005</v>
          </cell>
        </row>
        <row r="893">
          <cell r="A893" t="str">
            <v>20-100001465</v>
          </cell>
          <cell r="B893" t="str">
            <v>Diet Pudding Assorted 4 Oz</v>
          </cell>
          <cell r="C893" t="str">
            <v>EA</v>
          </cell>
          <cell r="D893">
            <v>2.0424293785310734</v>
          </cell>
        </row>
        <row r="894">
          <cell r="A894" t="str">
            <v>20-100001466</v>
          </cell>
          <cell r="B894" t="str">
            <v>Bread Gluten Free 400Grm</v>
          </cell>
          <cell r="C894" t="str">
            <v>EA</v>
          </cell>
          <cell r="D894">
            <v>9.9529999999999994</v>
          </cell>
        </row>
        <row r="895">
          <cell r="A895" t="str">
            <v>20-100001467</v>
          </cell>
          <cell r="B895" t="str">
            <v>Gluten Free Sweet Cookies 5.25 Oz/Pk</v>
          </cell>
          <cell r="C895" t="str">
            <v>EA</v>
          </cell>
          <cell r="D895">
            <v>4.0212509055783636</v>
          </cell>
        </row>
        <row r="896">
          <cell r="A896" t="str">
            <v>20-100001468</v>
          </cell>
          <cell r="B896" t="str">
            <v>Gluten Free Crackers 8.5 Oz/Pk</v>
          </cell>
          <cell r="C896" t="str">
            <v>EA</v>
          </cell>
          <cell r="D896">
            <v>4.3238157894736844</v>
          </cell>
        </row>
        <row r="897">
          <cell r="A897" t="str">
            <v>20-100001469</v>
          </cell>
          <cell r="B897" t="str">
            <v>Flour Gluten Free Namaste Brand Only</v>
          </cell>
          <cell r="C897" t="str">
            <v>KG</v>
          </cell>
          <cell r="D897">
            <v>6.2452873963227189</v>
          </cell>
        </row>
        <row r="898">
          <cell r="A898" t="str">
            <v>20-100001470</v>
          </cell>
          <cell r="B898" t="str">
            <v>Gluten Free Macaroni</v>
          </cell>
          <cell r="C898" t="str">
            <v>KG</v>
          </cell>
          <cell r="D898">
            <v>8.9848402815376271</v>
          </cell>
        </row>
        <row r="899">
          <cell r="A899" t="str">
            <v>20-100001471</v>
          </cell>
          <cell r="B899" t="str">
            <v>Gluten Free Spaghetti</v>
          </cell>
          <cell r="C899" t="str">
            <v>KG</v>
          </cell>
          <cell r="D899">
            <v>10.056348335162827</v>
          </cell>
        </row>
        <row r="900">
          <cell r="A900" t="str">
            <v>20-100001472</v>
          </cell>
          <cell r="B900" t="str">
            <v>Diet Dressings 8 Oz Jar</v>
          </cell>
          <cell r="C900" t="str">
            <v>EA</v>
          </cell>
          <cell r="D900">
            <v>1.6625000000000001</v>
          </cell>
        </row>
        <row r="901">
          <cell r="A901" t="str">
            <v>20-100001473</v>
          </cell>
          <cell r="B901" t="str">
            <v>Rice Milk</v>
          </cell>
          <cell r="C901" t="str">
            <v>LT</v>
          </cell>
          <cell r="D901">
            <v>2.1132696650613561</v>
          </cell>
        </row>
        <row r="902">
          <cell r="A902" t="str">
            <v>20-100001474</v>
          </cell>
          <cell r="B902" t="str">
            <v>Margarine Fleischman 8 Oz</v>
          </cell>
          <cell r="C902" t="str">
            <v>EA</v>
          </cell>
          <cell r="D902">
            <v>3.95</v>
          </cell>
        </row>
        <row r="903">
          <cell r="A903" t="str">
            <v>20-100001475</v>
          </cell>
          <cell r="B903" t="str">
            <v>Oil Mazola</v>
          </cell>
          <cell r="C903" t="str">
            <v>LT</v>
          </cell>
          <cell r="D903">
            <v>2.6800976800976799</v>
          </cell>
        </row>
        <row r="904">
          <cell r="A904" t="str">
            <v>20-100001476</v>
          </cell>
          <cell r="B904" t="str">
            <v>Salt Substitute 1000/Box</v>
          </cell>
          <cell r="C904" t="str">
            <v>BOX</v>
          </cell>
          <cell r="D904">
            <v>12.137142857142857</v>
          </cell>
        </row>
        <row r="905">
          <cell r="A905" t="str">
            <v>20-100001477</v>
          </cell>
          <cell r="B905" t="str">
            <v>Assorted Diabetic Fruits 8 Oz Btl</v>
          </cell>
          <cell r="C905" t="str">
            <v>EA</v>
          </cell>
          <cell r="D905">
            <v>0.9375</v>
          </cell>
        </row>
        <row r="906">
          <cell r="A906" t="str">
            <v>20-100001478</v>
          </cell>
          <cell r="B906" t="str">
            <v>Soy Milk</v>
          </cell>
          <cell r="C906" t="str">
            <v>LT</v>
          </cell>
          <cell r="D906">
            <v>1.7261214363245685</v>
          </cell>
        </row>
        <row r="907">
          <cell r="A907" t="str">
            <v>20-100001479</v>
          </cell>
          <cell r="B907" t="str">
            <v>Ovaltine 12 Oz Btl</v>
          </cell>
          <cell r="C907" t="str">
            <v>EA</v>
          </cell>
          <cell r="D907">
            <v>4.95</v>
          </cell>
        </row>
        <row r="908">
          <cell r="A908" t="str">
            <v>20-100001480</v>
          </cell>
          <cell r="B908" t="str">
            <v>Jello Dietetic Assorted Portion</v>
          </cell>
          <cell r="C908" t="str">
            <v>EA</v>
          </cell>
          <cell r="D908">
            <v>1.4199902723735407</v>
          </cell>
        </row>
        <row r="909">
          <cell r="A909" t="str">
            <v>20-100001481</v>
          </cell>
          <cell r="B909" t="str">
            <v>Lactose Free Milk Non Fat USDA GRADE A</v>
          </cell>
          <cell r="C909" t="str">
            <v>LT</v>
          </cell>
          <cell r="D909">
            <v>1.7402163558780155</v>
          </cell>
        </row>
        <row r="910">
          <cell r="A910" t="str">
            <v>20-100001482</v>
          </cell>
          <cell r="B910" t="str">
            <v>SUGAR FREE  WHITE CAKE MIX 16 OZ</v>
          </cell>
          <cell r="C910" t="str">
            <v>EA</v>
          </cell>
          <cell r="D910">
            <v>3.344089171974522</v>
          </cell>
        </row>
        <row r="911">
          <cell r="A911" t="str">
            <v>20-100001483</v>
          </cell>
          <cell r="B911" t="str">
            <v>Sugar Free Chocolate Icing 8.5 Oz</v>
          </cell>
          <cell r="C911" t="str">
            <v>EA</v>
          </cell>
          <cell r="D911">
            <v>3.1898039215686276</v>
          </cell>
        </row>
        <row r="912">
          <cell r="A912" t="str">
            <v>20-100001484</v>
          </cell>
          <cell r="B912" t="str">
            <v>Sugar Free Vanilla Icing 8.5 Oz</v>
          </cell>
          <cell r="C912" t="str">
            <v>EA</v>
          </cell>
          <cell r="D912">
            <v>3.0615384615384618</v>
          </cell>
        </row>
        <row r="913">
          <cell r="A913" t="str">
            <v>20-100001485</v>
          </cell>
          <cell r="B913" t="str">
            <v>Sugar Free Mousse Mix Chocolate 12 Oz</v>
          </cell>
          <cell r="C913" t="str">
            <v>EA</v>
          </cell>
          <cell r="D913">
            <v>5.8864667712795278</v>
          </cell>
        </row>
        <row r="914">
          <cell r="A914" t="str">
            <v>20-100001486</v>
          </cell>
          <cell r="B914" t="str">
            <v>Sugar Free Mousse Mix Strawberry 12 Oz</v>
          </cell>
          <cell r="C914" t="str">
            <v>EA</v>
          </cell>
          <cell r="D914">
            <v>6.6665022421524656</v>
          </cell>
        </row>
        <row r="915">
          <cell r="A915" t="str">
            <v>20-100001487</v>
          </cell>
          <cell r="B915" t="str">
            <v>Sugar Free Mousse Mix Vanilla 12 Oz</v>
          </cell>
          <cell r="C915" t="str">
            <v>EA</v>
          </cell>
          <cell r="D915">
            <v>6.6412416851441272</v>
          </cell>
        </row>
        <row r="916">
          <cell r="A916" t="str">
            <v>20-100001488</v>
          </cell>
          <cell r="B916" t="str">
            <v>Sugar Free Mousse Mix Key Lime 12 Oz</v>
          </cell>
          <cell r="C916" t="str">
            <v>EA</v>
          </cell>
          <cell r="D916">
            <v>6.6932524998031653</v>
          </cell>
        </row>
        <row r="917">
          <cell r="A917" t="str">
            <v>20-100001489</v>
          </cell>
          <cell r="B917" t="str">
            <v>Sugar Free Cheese Cake Mix 12 Oz</v>
          </cell>
          <cell r="C917" t="str">
            <v>EA</v>
          </cell>
          <cell r="D917">
            <v>5.7005714285714282</v>
          </cell>
        </row>
        <row r="918">
          <cell r="A918" t="str">
            <v>20-100001490</v>
          </cell>
          <cell r="B918" t="str">
            <v>Miso Paste 14 Oz Pk</v>
          </cell>
          <cell r="C918" t="str">
            <v>EA</v>
          </cell>
          <cell r="D918">
            <v>1.6861556689755741</v>
          </cell>
        </row>
        <row r="919">
          <cell r="A919" t="str">
            <v>20-100001493</v>
          </cell>
          <cell r="B919" t="str">
            <v>Gerber Juice 4 oz</v>
          </cell>
          <cell r="C919" t="str">
            <v>EA</v>
          </cell>
          <cell r="D919">
            <v>1.0471428571428572</v>
          </cell>
        </row>
        <row r="920">
          <cell r="A920" t="str">
            <v>20-100001494</v>
          </cell>
          <cell r="B920" t="str">
            <v>Gerber Cereal 8 Oz</v>
          </cell>
          <cell r="C920" t="str">
            <v>EA</v>
          </cell>
          <cell r="D920">
            <v>3.445217391304348</v>
          </cell>
        </row>
        <row r="921">
          <cell r="A921" t="str">
            <v>20-100001495</v>
          </cell>
          <cell r="B921" t="str">
            <v>Baby Food 2.5 oz (Gerber) Stage 1 Fruits Assorted</v>
          </cell>
          <cell r="C921" t="str">
            <v>EA</v>
          </cell>
          <cell r="D921">
            <v>1.0825378787878785</v>
          </cell>
        </row>
        <row r="922">
          <cell r="A922" t="str">
            <v>20-100001496</v>
          </cell>
          <cell r="B922" t="str">
            <v>Chunky Salsa 1/2 Gal</v>
          </cell>
          <cell r="C922" t="str">
            <v>EA</v>
          </cell>
          <cell r="D922">
            <v>5.1247169811320754</v>
          </cell>
        </row>
        <row r="923">
          <cell r="A923" t="str">
            <v>20-100001498</v>
          </cell>
          <cell r="B923" t="str">
            <v>Honey Roasted Peanuts</v>
          </cell>
          <cell r="C923" t="str">
            <v>KG</v>
          </cell>
          <cell r="D923">
            <v>4.2970761251528655</v>
          </cell>
        </row>
        <row r="924">
          <cell r="A924" t="str">
            <v>20-100001499</v>
          </cell>
          <cell r="B924" t="str">
            <v>Mini Pretzels 3 Rings</v>
          </cell>
          <cell r="C924" t="str">
            <v>KG</v>
          </cell>
          <cell r="D924">
            <v>3.63322632423756</v>
          </cell>
        </row>
        <row r="925">
          <cell r="A925" t="str">
            <v>20-100001500</v>
          </cell>
          <cell r="B925" t="str">
            <v>Snack Mix</v>
          </cell>
          <cell r="C925" t="str">
            <v>KG</v>
          </cell>
          <cell r="D925">
            <v>4.1343127269142936</v>
          </cell>
        </row>
        <row r="926">
          <cell r="A926" t="str">
            <v>20-100001501</v>
          </cell>
          <cell r="B926" t="str">
            <v>Tortilla Chips</v>
          </cell>
          <cell r="C926" t="str">
            <v>KG</v>
          </cell>
          <cell r="D926">
            <v>3.1855413146130371</v>
          </cell>
        </row>
        <row r="927">
          <cell r="A927" t="str">
            <v>20-100001502</v>
          </cell>
          <cell r="B927" t="str">
            <v>Nuts PlanterS W/Pnuts 12 Oz Jar</v>
          </cell>
          <cell r="C927" t="str">
            <v>EA</v>
          </cell>
          <cell r="D927">
            <v>4.08</v>
          </cell>
        </row>
        <row r="928">
          <cell r="A928" t="str">
            <v>20-100001503</v>
          </cell>
          <cell r="B928" t="str">
            <v>M&amp;MS Individual 1.7 Oz 48/Box</v>
          </cell>
          <cell r="C928" t="str">
            <v>BOX</v>
          </cell>
          <cell r="D928">
            <v>26.625</v>
          </cell>
        </row>
        <row r="929">
          <cell r="A929" t="str">
            <v>20-100001504</v>
          </cell>
          <cell r="B929" t="str">
            <v>OREO COOKIES 5 OZ 6 PACKS</v>
          </cell>
          <cell r="C929" t="str">
            <v>EA</v>
          </cell>
          <cell r="D929">
            <v>0.84776938569989946</v>
          </cell>
        </row>
        <row r="930">
          <cell r="A930" t="str">
            <v>20-100001505</v>
          </cell>
          <cell r="B930" t="str">
            <v>Ice Cream Cones</v>
          </cell>
          <cell r="C930" t="str">
            <v>EA</v>
          </cell>
          <cell r="D930">
            <v>3.7203267659778959E-2</v>
          </cell>
        </row>
        <row r="931">
          <cell r="A931" t="str">
            <v>20-100001506</v>
          </cell>
          <cell r="B931" t="str">
            <v>Hershey Chocolate Syrup 16 Oz Btl</v>
          </cell>
          <cell r="C931" t="str">
            <v>EA</v>
          </cell>
          <cell r="D931">
            <v>1.6384149933065595</v>
          </cell>
        </row>
        <row r="932">
          <cell r="A932" t="str">
            <v>20-100001507</v>
          </cell>
          <cell r="B932" t="str">
            <v>Potato Chips</v>
          </cell>
          <cell r="C932" t="str">
            <v>KG</v>
          </cell>
          <cell r="D932">
            <v>5.0704254698503988</v>
          </cell>
        </row>
        <row r="933">
          <cell r="A933" t="str">
            <v>20-100001509</v>
          </cell>
          <cell r="B933" t="str">
            <v>Plantain Chips</v>
          </cell>
          <cell r="C933" t="str">
            <v>KG</v>
          </cell>
          <cell r="D933">
            <v>5.2867647058823533</v>
          </cell>
        </row>
        <row r="934">
          <cell r="A934" t="str">
            <v>20-100001510</v>
          </cell>
          <cell r="B934" t="str">
            <v>Corn For Popping</v>
          </cell>
          <cell r="C934" t="str">
            <v>KG</v>
          </cell>
          <cell r="D934">
            <v>1.2092723911161041</v>
          </cell>
        </row>
        <row r="935">
          <cell r="A935" t="str">
            <v>20-100001519</v>
          </cell>
          <cell r="B935" t="str">
            <v>Coffee Espresso Beans</v>
          </cell>
          <cell r="C935" t="str">
            <v>KG</v>
          </cell>
          <cell r="D935">
            <v>8.603850439995389</v>
          </cell>
        </row>
        <row r="936">
          <cell r="A936" t="str">
            <v>20-100001520</v>
          </cell>
          <cell r="B936" t="str">
            <v>Coffee Espresso Ground</v>
          </cell>
          <cell r="C936" t="str">
            <v>KG</v>
          </cell>
          <cell r="D936">
            <v>6.5</v>
          </cell>
        </row>
        <row r="937">
          <cell r="A937" t="str">
            <v>20-100001521</v>
          </cell>
          <cell r="B937" t="str">
            <v>Coffee Ground</v>
          </cell>
          <cell r="C937" t="str">
            <v>KG</v>
          </cell>
          <cell r="D937">
            <v>19.78857142857143</v>
          </cell>
        </row>
        <row r="938">
          <cell r="A938" t="str">
            <v>20-100001522</v>
          </cell>
          <cell r="B938" t="str">
            <v>Coffee Nescafe 250 Gms/Btl</v>
          </cell>
          <cell r="C938" t="str">
            <v>EA</v>
          </cell>
          <cell r="D938">
            <v>6.9820253164556956</v>
          </cell>
        </row>
        <row r="939">
          <cell r="A939" t="str">
            <v>20-100001523</v>
          </cell>
          <cell r="B939" t="str">
            <v>Coffee Sanka Decaf. Envelope  1000 Env.</v>
          </cell>
          <cell r="C939" t="str">
            <v>BOX</v>
          </cell>
          <cell r="D939">
            <v>71.376666666666665</v>
          </cell>
        </row>
        <row r="940">
          <cell r="A940" t="str">
            <v>20-100001524</v>
          </cell>
          <cell r="B940" t="str">
            <v>Coffee Sanka Decaf. 8 Oz Btl</v>
          </cell>
          <cell r="C940" t="str">
            <v>EA</v>
          </cell>
          <cell r="D940">
            <v>8.2903225806451601</v>
          </cell>
        </row>
        <row r="941">
          <cell r="A941" t="str">
            <v>20-100001525</v>
          </cell>
          <cell r="B941" t="str">
            <v>Coffee Espresso Decaf. Ground</v>
          </cell>
          <cell r="C941" t="str">
            <v>KG</v>
          </cell>
          <cell r="D941">
            <v>12.019191544594843</v>
          </cell>
        </row>
        <row r="942">
          <cell r="A942" t="str">
            <v>20-100001526</v>
          </cell>
          <cell r="B942" t="str">
            <v>Tasters Choice Decaffeinated Env 100/Box</v>
          </cell>
          <cell r="C942" t="str">
            <v>BOX</v>
          </cell>
          <cell r="D942">
            <v>10.210000000000001</v>
          </cell>
        </row>
        <row r="943">
          <cell r="A943" t="str">
            <v>20-100001527</v>
          </cell>
          <cell r="B943" t="str">
            <v>Postum Envelopes 100/Bx</v>
          </cell>
          <cell r="C943" t="str">
            <v>BOX</v>
          </cell>
          <cell r="D943">
            <v>10.331168831168831</v>
          </cell>
        </row>
        <row r="944">
          <cell r="A944" t="str">
            <v>20-100001528</v>
          </cell>
          <cell r="B944" t="str">
            <v>Tea Cammomile Bigelow Envelope 28/Box</v>
          </cell>
          <cell r="C944" t="str">
            <v>BOX</v>
          </cell>
          <cell r="D944">
            <v>1.9368772621714612</v>
          </cell>
        </row>
        <row r="945">
          <cell r="A945" t="str">
            <v>20-100001529</v>
          </cell>
          <cell r="B945" t="str">
            <v>Tea O.P. Lipton Envelope  100/Box</v>
          </cell>
          <cell r="C945" t="str">
            <v>BOX</v>
          </cell>
          <cell r="D945">
            <v>2.8986670464255195</v>
          </cell>
        </row>
        <row r="946">
          <cell r="A946" t="str">
            <v>20-100001530</v>
          </cell>
          <cell r="B946" t="str">
            <v>Tea Earl Grey Bigelow Envelope 28/Box</v>
          </cell>
          <cell r="C946" t="str">
            <v>BOX</v>
          </cell>
          <cell r="D946">
            <v>1.8821202082347377</v>
          </cell>
        </row>
        <row r="947">
          <cell r="A947" t="str">
            <v>20-100001531</v>
          </cell>
          <cell r="B947" t="str">
            <v>Ice Tea Concentrate Vitality 1 Gal (11:1)</v>
          </cell>
          <cell r="C947" t="str">
            <v>EA</v>
          </cell>
          <cell r="D947">
            <v>5.8144371383482376</v>
          </cell>
        </row>
        <row r="948">
          <cell r="A948" t="str">
            <v>20-100001532</v>
          </cell>
          <cell r="B948" t="str">
            <v>Tea Orange Pekoe Lipton Loose</v>
          </cell>
          <cell r="C948" t="str">
            <v>KG</v>
          </cell>
          <cell r="D948">
            <v>6.9542857142857146</v>
          </cell>
        </row>
        <row r="949">
          <cell r="A949" t="str">
            <v>20-100001533</v>
          </cell>
          <cell r="B949" t="str">
            <v>Tea Mint Envelope Bigelow 28/Box</v>
          </cell>
          <cell r="C949" t="str">
            <v>BOX</v>
          </cell>
          <cell r="D949">
            <v>1.8872596401028279</v>
          </cell>
        </row>
        <row r="950">
          <cell r="A950" t="str">
            <v>20-100001534</v>
          </cell>
          <cell r="B950" t="str">
            <v>Tea Herb / Fruit Assorted Bigelow 12 Flavours 28/Box</v>
          </cell>
          <cell r="C950" t="str">
            <v>BOX</v>
          </cell>
          <cell r="D950">
            <v>2.1342857142857143</v>
          </cell>
        </row>
        <row r="951">
          <cell r="A951" t="str">
            <v>20-100001535</v>
          </cell>
          <cell r="B951" t="str">
            <v>Tea Lemon Lane Bigelow Envelope 28/Box</v>
          </cell>
          <cell r="C951" t="str">
            <v>BOX</v>
          </cell>
          <cell r="D951">
            <v>1.8930399999999998</v>
          </cell>
        </row>
        <row r="952">
          <cell r="A952" t="str">
            <v>20-100001536</v>
          </cell>
          <cell r="B952" t="str">
            <v>Tea English Breakfast Twinings Envelope 100 CT</v>
          </cell>
          <cell r="C952" t="str">
            <v>BOX</v>
          </cell>
          <cell r="D952">
            <v>6.1565411970824124</v>
          </cell>
        </row>
        <row r="953">
          <cell r="A953" t="str">
            <v>20-100001537</v>
          </cell>
          <cell r="B953" t="str">
            <v>Tea Darjeeling Bigelow Envelope 28/Box</v>
          </cell>
          <cell r="C953" t="str">
            <v>BOX</v>
          </cell>
          <cell r="D953">
            <v>1.8926424870466325</v>
          </cell>
        </row>
        <row r="954">
          <cell r="A954" t="str">
            <v>20-100001538</v>
          </cell>
          <cell r="B954" t="str">
            <v>Tea Orange Spice Bigelow Envelope 28/Box</v>
          </cell>
          <cell r="C954" t="str">
            <v>BOX</v>
          </cell>
          <cell r="D954">
            <v>1.8752512745812089</v>
          </cell>
        </row>
        <row r="955">
          <cell r="A955" t="str">
            <v>20-100001540</v>
          </cell>
          <cell r="B955" t="str">
            <v>Tea Decaf Envelope 72/Box</v>
          </cell>
          <cell r="C955" t="str">
            <v>BOX</v>
          </cell>
          <cell r="D955">
            <v>4.8928921057277206</v>
          </cell>
        </row>
        <row r="956">
          <cell r="A956" t="str">
            <v>20-100001541</v>
          </cell>
          <cell r="B956" t="str">
            <v>Tea China (Afternoon) Envelope 28/Box</v>
          </cell>
          <cell r="C956" t="str">
            <v>BOX</v>
          </cell>
          <cell r="D956">
            <v>2.4141298770091542</v>
          </cell>
        </row>
        <row r="957">
          <cell r="A957" t="str">
            <v>20-100001542</v>
          </cell>
          <cell r="B957" t="str">
            <v>Coffee Brewing 2.5Oz (Bunn)</v>
          </cell>
          <cell r="C957" t="str">
            <v>EA</v>
          </cell>
          <cell r="D957">
            <v>0.49383206106870225</v>
          </cell>
        </row>
        <row r="958">
          <cell r="A958" t="str">
            <v>20-100001543</v>
          </cell>
          <cell r="B958" t="str">
            <v>Coffee Decaf Brewing 2.5Oz (Bunn)</v>
          </cell>
          <cell r="C958" t="str">
            <v>EA</v>
          </cell>
          <cell r="D958">
            <v>0.532258064516129</v>
          </cell>
        </row>
        <row r="959">
          <cell r="A959" t="str">
            <v>20-100001544</v>
          </cell>
          <cell r="B959" t="str">
            <v>COFFEE JAMAICAN BLUE MOUNTAIN WHOLE ESPRESSO BEANS</v>
          </cell>
          <cell r="C959" t="str">
            <v>KG</v>
          </cell>
          <cell r="D959">
            <v>17.2901195720579</v>
          </cell>
        </row>
        <row r="960">
          <cell r="A960" t="str">
            <v>20-100001545</v>
          </cell>
          <cell r="B960" t="str">
            <v>COFFEE ENGLISH TOFFEE SWIRL (CARMEL) ESPRESSO BEANS</v>
          </cell>
          <cell r="C960" t="str">
            <v>KG</v>
          </cell>
          <cell r="D960">
            <v>10.727387330601955</v>
          </cell>
        </row>
        <row r="961">
          <cell r="A961" t="str">
            <v>20-100001546</v>
          </cell>
          <cell r="B961" t="str">
            <v>COFFEE FRENCH VANILLA CREAM ESPRESSO BEANS</v>
          </cell>
          <cell r="C961" t="str">
            <v>KG</v>
          </cell>
          <cell r="D961">
            <v>10.604503181595692</v>
          </cell>
        </row>
        <row r="962">
          <cell r="A962" t="str">
            <v>20-100001547</v>
          </cell>
          <cell r="B962" t="str">
            <v>COFFEE CAFE ANGELICA (HAZELNUT) ESPRESSO BEANS</v>
          </cell>
          <cell r="C962" t="str">
            <v>KG</v>
          </cell>
          <cell r="D962">
            <v>10.650338382210764</v>
          </cell>
        </row>
        <row r="963">
          <cell r="A963" t="str">
            <v>20-100001548</v>
          </cell>
          <cell r="B963" t="str">
            <v>COFFEE EMERALD CREAM (IRISH CREAM) ESPRESSO BEANS</v>
          </cell>
          <cell r="C963" t="str">
            <v>KG</v>
          </cell>
          <cell r="D963">
            <v>10.91532099251674</v>
          </cell>
        </row>
        <row r="964">
          <cell r="A964" t="str">
            <v>20-100001549</v>
          </cell>
          <cell r="B964" t="str">
            <v>Orzo (Risoni)</v>
          </cell>
          <cell r="C964" t="str">
            <v>KG</v>
          </cell>
          <cell r="D964">
            <v>1.8856802411158613</v>
          </cell>
        </row>
        <row r="965">
          <cell r="A965" t="str">
            <v>20-100001550</v>
          </cell>
          <cell r="B965" t="str">
            <v>Conchiglie Rigate</v>
          </cell>
          <cell r="C965" t="str">
            <v>KG</v>
          </cell>
          <cell r="D965">
            <v>1.8229280261723007</v>
          </cell>
        </row>
        <row r="966">
          <cell r="A966" t="str">
            <v>20-100001551</v>
          </cell>
          <cell r="B966" t="str">
            <v>Angel Hair (Capellini)</v>
          </cell>
          <cell r="C966" t="str">
            <v>KG</v>
          </cell>
          <cell r="D966">
            <v>1.6715374178060745</v>
          </cell>
        </row>
        <row r="967">
          <cell r="A967" t="str">
            <v>20-100001552</v>
          </cell>
          <cell r="B967" t="str">
            <v>Ditalini</v>
          </cell>
          <cell r="C967" t="str">
            <v>KG</v>
          </cell>
          <cell r="D967">
            <v>1.7902119460500963</v>
          </cell>
        </row>
        <row r="968">
          <cell r="A968" t="str">
            <v>20-100001553</v>
          </cell>
          <cell r="B968" t="str">
            <v>Elbow Large</v>
          </cell>
          <cell r="C968" t="str">
            <v>KG</v>
          </cell>
          <cell r="D968">
            <v>1.8179701492537312</v>
          </cell>
        </row>
        <row r="969">
          <cell r="A969" t="str">
            <v>20-100001554</v>
          </cell>
          <cell r="B969" t="str">
            <v>Farfalle</v>
          </cell>
          <cell r="C969" t="str">
            <v>KG</v>
          </cell>
          <cell r="D969">
            <v>2.3097199017199017</v>
          </cell>
        </row>
        <row r="970">
          <cell r="A970" t="str">
            <v>20-100001555</v>
          </cell>
          <cell r="B970" t="str">
            <v>Fettuccine Verdi (Spinach)</v>
          </cell>
          <cell r="C970" t="str">
            <v>KG</v>
          </cell>
          <cell r="D970">
            <v>3.5596470307655621</v>
          </cell>
        </row>
        <row r="971">
          <cell r="A971" t="str">
            <v>20-100001556</v>
          </cell>
          <cell r="B971" t="str">
            <v>Foratini (Bucatini)</v>
          </cell>
          <cell r="C971" t="str">
            <v>KG</v>
          </cell>
          <cell r="D971">
            <v>1.8277952755905509</v>
          </cell>
        </row>
        <row r="972">
          <cell r="A972" t="str">
            <v>20-100001557</v>
          </cell>
          <cell r="B972" t="str">
            <v>Fusilli (Rotelle)</v>
          </cell>
          <cell r="C972" t="str">
            <v>KG</v>
          </cell>
          <cell r="D972">
            <v>1.8420556872037914</v>
          </cell>
        </row>
        <row r="973">
          <cell r="A973" t="str">
            <v>20-100001559</v>
          </cell>
          <cell r="B973" t="str">
            <v>Lasagnetti (Bavette)</v>
          </cell>
          <cell r="C973" t="str">
            <v>KG</v>
          </cell>
          <cell r="D973">
            <v>1.8216666666666665</v>
          </cell>
        </row>
        <row r="974">
          <cell r="A974" t="str">
            <v>20-100001560</v>
          </cell>
          <cell r="B974" t="str">
            <v>Pappardelle</v>
          </cell>
          <cell r="C974" t="str">
            <v>KG</v>
          </cell>
          <cell r="D974">
            <v>3.9836709500028058</v>
          </cell>
        </row>
        <row r="975">
          <cell r="A975" t="str">
            <v>20-100001561</v>
          </cell>
          <cell r="B975" t="str">
            <v>Linguine (Trenette)</v>
          </cell>
          <cell r="C975" t="str">
            <v>KG</v>
          </cell>
          <cell r="D975">
            <v>1.8244366770734355</v>
          </cell>
        </row>
        <row r="976">
          <cell r="A976" t="str">
            <v>20-100001562</v>
          </cell>
          <cell r="B976" t="str">
            <v>Mostaccioli (Penne Lisce)</v>
          </cell>
          <cell r="C976" t="str">
            <v>KG</v>
          </cell>
          <cell r="D976">
            <v>1.7201210287443265</v>
          </cell>
        </row>
        <row r="977">
          <cell r="A977" t="str">
            <v>20-100001563</v>
          </cell>
          <cell r="B977" t="str">
            <v>Orecchiette</v>
          </cell>
          <cell r="C977" t="str">
            <v>KG</v>
          </cell>
          <cell r="D977">
            <v>2.7359090313278287</v>
          </cell>
        </row>
        <row r="978">
          <cell r="A978" t="str">
            <v>20-100001564</v>
          </cell>
          <cell r="B978" t="str">
            <v>Penne Rigate</v>
          </cell>
          <cell r="C978" t="str">
            <v>KG</v>
          </cell>
          <cell r="D978">
            <v>1.84377875575115</v>
          </cell>
        </row>
        <row r="979">
          <cell r="A979" t="str">
            <v>20-100001565</v>
          </cell>
          <cell r="B979" t="str">
            <v>Pipe Rigate (Large Elbow)</v>
          </cell>
          <cell r="C979" t="str">
            <v>KG</v>
          </cell>
          <cell r="D979">
            <v>1.8482670906200318</v>
          </cell>
        </row>
        <row r="980">
          <cell r="A980" t="str">
            <v>20-100001566</v>
          </cell>
          <cell r="B980" t="str">
            <v>Paglia E Fieno</v>
          </cell>
          <cell r="C980" t="str">
            <v>KG</v>
          </cell>
          <cell r="D980">
            <v>4.5505769230769229</v>
          </cell>
        </row>
        <row r="981">
          <cell r="A981" t="str">
            <v>20-100001567</v>
          </cell>
          <cell r="B981" t="str">
            <v>Sedanini (Rigatini)</v>
          </cell>
          <cell r="C981" t="str">
            <v>KG</v>
          </cell>
          <cell r="D981">
            <v>1.826476203666149</v>
          </cell>
        </row>
        <row r="982">
          <cell r="A982" t="str">
            <v>20-100001568</v>
          </cell>
          <cell r="B982" t="str">
            <v>Spaghettini</v>
          </cell>
          <cell r="C982" t="str">
            <v>KG</v>
          </cell>
          <cell r="D982">
            <v>1.6355300859598854</v>
          </cell>
        </row>
        <row r="983">
          <cell r="A983" t="str">
            <v>20-100001569</v>
          </cell>
          <cell r="B983" t="str">
            <v>Spaghetti</v>
          </cell>
          <cell r="C983" t="str">
            <v>KG</v>
          </cell>
          <cell r="D983">
            <v>1.8391539506509396</v>
          </cell>
        </row>
        <row r="984">
          <cell r="A984" t="str">
            <v>20-100001570</v>
          </cell>
          <cell r="B984" t="str">
            <v>Alphabet Pasta</v>
          </cell>
          <cell r="C984" t="str">
            <v>KG</v>
          </cell>
          <cell r="D984">
            <v>3.1526222746022396</v>
          </cell>
        </row>
        <row r="985">
          <cell r="A985" t="str">
            <v>20-100001571</v>
          </cell>
          <cell r="B985" t="str">
            <v>Tricolor Pasta (Fusilli)</v>
          </cell>
          <cell r="C985" t="str">
            <v>KG</v>
          </cell>
          <cell r="D985">
            <v>2.269702937109817</v>
          </cell>
        </row>
        <row r="986">
          <cell r="A986" t="str">
            <v>20-100001572</v>
          </cell>
          <cell r="B986" t="str">
            <v>Fettuccine Egg</v>
          </cell>
          <cell r="C986" t="str">
            <v>KG</v>
          </cell>
          <cell r="D986">
            <v>3.6864400714057153</v>
          </cell>
        </row>
        <row r="987">
          <cell r="A987" t="str">
            <v>20-100001574</v>
          </cell>
          <cell r="B987" t="str">
            <v>Taglierini Egg</v>
          </cell>
          <cell r="C987" t="str">
            <v>KG</v>
          </cell>
          <cell r="D987">
            <v>3.8115112828504953</v>
          </cell>
        </row>
        <row r="988">
          <cell r="A988" t="str">
            <v>20-100001575</v>
          </cell>
          <cell r="B988" t="str">
            <v>Wagon Wheels</v>
          </cell>
          <cell r="C988" t="str">
            <v>KG</v>
          </cell>
          <cell r="D988">
            <v>1.8890381895332393</v>
          </cell>
        </row>
        <row r="989">
          <cell r="A989" t="str">
            <v>20-100001576</v>
          </cell>
          <cell r="B989" t="str">
            <v>Chinese Noodles #10</v>
          </cell>
          <cell r="C989" t="str">
            <v>EA</v>
          </cell>
          <cell r="D989">
            <v>3.7347619047619052</v>
          </cell>
        </row>
        <row r="990">
          <cell r="A990" t="str">
            <v>20-100001577</v>
          </cell>
          <cell r="B990" t="str">
            <v>Rice Noodles (Glass) Dried 8.8 Oz</v>
          </cell>
          <cell r="C990" t="str">
            <v>EA</v>
          </cell>
          <cell r="D990">
            <v>0.72565121724602877</v>
          </cell>
        </row>
        <row r="991">
          <cell r="A991" t="str">
            <v>20-100001578</v>
          </cell>
          <cell r="B991" t="str">
            <v>Rice Noodles Flat</v>
          </cell>
          <cell r="C991" t="str">
            <v>KG</v>
          </cell>
          <cell r="D991">
            <v>3.4918657854600914</v>
          </cell>
        </row>
        <row r="992">
          <cell r="A992" t="str">
            <v>20-100001579</v>
          </cell>
          <cell r="B992" t="str">
            <v>ICE BLOCKS FOR CARVING 300Lb (44" H x 21.5" W x 10" THICK)</v>
          </cell>
          <cell r="C992" t="str">
            <v>EA</v>
          </cell>
          <cell r="D992">
            <v>50.977745454545442</v>
          </cell>
        </row>
        <row r="993">
          <cell r="A993" t="str">
            <v>20-100001580</v>
          </cell>
          <cell r="B993" t="str">
            <v>Kosher Meal - Beef Jardinaire</v>
          </cell>
          <cell r="C993" t="str">
            <v>EA</v>
          </cell>
          <cell r="D993">
            <v>8.7661016949152533</v>
          </cell>
        </row>
        <row r="994">
          <cell r="A994" t="str">
            <v>20-100001581</v>
          </cell>
          <cell r="B994" t="str">
            <v>Kosher Meal - Goulash</v>
          </cell>
          <cell r="C994" t="str">
            <v>EA</v>
          </cell>
          <cell r="D994">
            <v>7.0947191011235953</v>
          </cell>
        </row>
        <row r="995">
          <cell r="A995" t="str">
            <v>20-100001582</v>
          </cell>
          <cell r="B995" t="str">
            <v>Kosher Meal - Pot Roast</v>
          </cell>
          <cell r="C995" t="str">
            <v>EA</v>
          </cell>
          <cell r="D995">
            <v>7.7991729323308272</v>
          </cell>
        </row>
        <row r="996">
          <cell r="A996" t="str">
            <v>20-100001583</v>
          </cell>
          <cell r="B996" t="str">
            <v>Kosher Meal - Roast Chicken</v>
          </cell>
          <cell r="C996" t="str">
            <v>EA</v>
          </cell>
          <cell r="D996">
            <v>6.9118840579710144</v>
          </cell>
        </row>
        <row r="997">
          <cell r="A997" t="str">
            <v>20-100001584</v>
          </cell>
          <cell r="B997" t="str">
            <v>Kosher Meal - Roast Turkey</v>
          </cell>
          <cell r="C997" t="str">
            <v>EA</v>
          </cell>
          <cell r="D997">
            <v>8.0198347107438011</v>
          </cell>
        </row>
        <row r="998">
          <cell r="A998" t="str">
            <v>20-100001585</v>
          </cell>
          <cell r="B998" t="str">
            <v>Kosher Meal - Braised Veal In Mushroom Gravy</v>
          </cell>
          <cell r="C998" t="str">
            <v>EA</v>
          </cell>
          <cell r="D998">
            <v>9.7531818181818224</v>
          </cell>
        </row>
        <row r="999">
          <cell r="A999" t="str">
            <v>20-100001586</v>
          </cell>
          <cell r="B999" t="str">
            <v>Kosher Meal - Fillet Of Sole With Lemon</v>
          </cell>
          <cell r="C999" t="str">
            <v>EA</v>
          </cell>
          <cell r="D999">
            <v>8.8390277777777779</v>
          </cell>
        </row>
        <row r="1000">
          <cell r="A1000" t="str">
            <v>20-100001587</v>
          </cell>
          <cell r="B1000" t="str">
            <v>Kosher Meal - Boiled Chicken In The Pot</v>
          </cell>
          <cell r="C1000" t="str">
            <v>EA</v>
          </cell>
          <cell r="D1000">
            <v>8.9192553191489363</v>
          </cell>
        </row>
        <row r="1001">
          <cell r="A1001" t="str">
            <v>20-100001588</v>
          </cell>
          <cell r="B1001" t="str">
            <v>Kosher Meal - Roast Brisket</v>
          </cell>
          <cell r="C1001" t="str">
            <v>EA</v>
          </cell>
          <cell r="D1001">
            <v>8.3145312499999999</v>
          </cell>
        </row>
        <row r="1002">
          <cell r="A1002" t="str">
            <v>20-100001589</v>
          </cell>
          <cell r="B1002" t="str">
            <v>Kosher Meal - Vegetarian Stuffed Cabbage</v>
          </cell>
          <cell r="C1002" t="str">
            <v>EA</v>
          </cell>
          <cell r="D1002">
            <v>7.7551666666666668</v>
          </cell>
        </row>
        <row r="1003">
          <cell r="A1003" t="str">
            <v>20-100001590</v>
          </cell>
          <cell r="B1003" t="str">
            <v>Kosher Meal - Salisbury Steak</v>
          </cell>
          <cell r="C1003" t="str">
            <v>EA</v>
          </cell>
          <cell r="D1003">
            <v>7.9654128440366962</v>
          </cell>
        </row>
        <row r="1004">
          <cell r="A1004" t="str">
            <v>20-100001592</v>
          </cell>
          <cell r="B1004" t="str">
            <v>LAMB LOVE BOAT RACK SPLIT, CFO, CAP REMOVED 3.5 IN WING NAMP #204B 20 OZ UP</v>
          </cell>
          <cell r="C1004" t="str">
            <v>KG</v>
          </cell>
          <cell r="D1004">
            <v>27.829264910859585</v>
          </cell>
        </row>
        <row r="1005">
          <cell r="A1005" t="str">
            <v>20-100001593</v>
          </cell>
          <cell r="B1005" t="str">
            <v>LAMB LOIN SPLIT TRIMMED NAMP #232</v>
          </cell>
          <cell r="C1005" t="str">
            <v>KG</v>
          </cell>
          <cell r="D1005">
            <v>9.663243325024137</v>
          </cell>
        </row>
        <row r="1006">
          <cell r="A1006" t="str">
            <v>20-100001594</v>
          </cell>
          <cell r="B1006" t="str">
            <v>LAMB LEG SPLIT BONE IN TROTTER OFF NAMP #233A</v>
          </cell>
          <cell r="C1006" t="str">
            <v>KG</v>
          </cell>
          <cell r="D1006">
            <v>9.4448378449772825</v>
          </cell>
        </row>
        <row r="1007">
          <cell r="A1007" t="str">
            <v>20-100001595</v>
          </cell>
          <cell r="B1007" t="str">
            <v>Lamb Foreshank NAMP#210</v>
          </cell>
          <cell r="C1007" t="str">
            <v>KG</v>
          </cell>
          <cell r="D1007">
            <v>7.6975315497518704</v>
          </cell>
        </row>
        <row r="1008">
          <cell r="A1008" t="str">
            <v>20-100001596</v>
          </cell>
          <cell r="B1008" t="str">
            <v>Lamb Kidney</v>
          </cell>
          <cell r="C1008" t="str">
            <v>KG</v>
          </cell>
          <cell r="D1008">
            <v>5.0647534952170714</v>
          </cell>
        </row>
        <row r="1009">
          <cell r="A1009" t="str">
            <v>20-100001598</v>
          </cell>
          <cell r="B1009" t="str">
            <v>Butter Salted 25 Kg Block</v>
          </cell>
          <cell r="C1009" t="str">
            <v>KG</v>
          </cell>
          <cell r="D1009">
            <v>6.64</v>
          </cell>
        </row>
        <row r="1010">
          <cell r="A1010" t="str">
            <v>20-100001599</v>
          </cell>
          <cell r="B1010" t="str">
            <v>Butter Salted Aa 1 Lb (250 Gm)</v>
          </cell>
          <cell r="C1010" t="str">
            <v>KG</v>
          </cell>
          <cell r="D1010">
            <v>5.03</v>
          </cell>
        </row>
        <row r="1011">
          <cell r="A1011" t="str">
            <v>20-100001600</v>
          </cell>
          <cell r="B1011" t="str">
            <v>Butter Unsalted Aa 1 Lb (454 Gm)</v>
          </cell>
          <cell r="C1011" t="str">
            <v>KG</v>
          </cell>
          <cell r="D1011">
            <v>5.0128739622258083</v>
          </cell>
        </row>
        <row r="1012">
          <cell r="A1012" t="str">
            <v>20-100001601</v>
          </cell>
          <cell r="B1012" t="str">
            <v>Butter Unsalted 25 Kg Block</v>
          </cell>
          <cell r="C1012" t="str">
            <v>KG</v>
          </cell>
          <cell r="D1012">
            <v>4.1798153846153845</v>
          </cell>
        </row>
        <row r="1013">
          <cell r="A1013" t="str">
            <v>20-100001602</v>
          </cell>
          <cell r="B1013" t="str">
            <v>Butter Whipped 5 Lb</v>
          </cell>
          <cell r="C1013" t="str">
            <v>KG</v>
          </cell>
          <cell r="D1013">
            <v>7.524807056229327</v>
          </cell>
        </row>
        <row r="1014">
          <cell r="A1014" t="str">
            <v>20-100001603</v>
          </cell>
          <cell r="B1014" t="str">
            <v>Butter Rosettes 1% Salted Individual 10 Gram Unwrapped</v>
          </cell>
          <cell r="C1014" t="str">
            <v>KG</v>
          </cell>
          <cell r="D1014">
            <v>6.562646106754797</v>
          </cell>
        </row>
        <row r="1015">
          <cell r="A1015" t="str">
            <v>20-100001604</v>
          </cell>
          <cell r="B1015" t="str">
            <v>Margarine Yellow Oleo 1 Lb 100% Veg</v>
          </cell>
          <cell r="C1015" t="str">
            <v>KG</v>
          </cell>
          <cell r="D1015">
            <v>1.5301335994025991</v>
          </cell>
        </row>
        <row r="1016">
          <cell r="A1016" t="str">
            <v>20-100001606</v>
          </cell>
          <cell r="B1016" t="str">
            <v>Margarine Portions 10 Grms</v>
          </cell>
          <cell r="C1016" t="str">
            <v>KG</v>
          </cell>
          <cell r="D1016">
            <v>4.115702479338843</v>
          </cell>
        </row>
        <row r="1017">
          <cell r="A1017" t="str">
            <v>20-100001607</v>
          </cell>
          <cell r="B1017" t="str">
            <v>Oil Olive Extra Virgin</v>
          </cell>
          <cell r="C1017" t="str">
            <v>LT</v>
          </cell>
          <cell r="D1017">
            <v>4.2262464811141554</v>
          </cell>
        </row>
        <row r="1018">
          <cell r="A1018" t="str">
            <v>20-100001608</v>
          </cell>
          <cell r="B1018" t="str">
            <v>Oil Vegetable Trans Fat Free Flashpoint must be &gt;600 Degree F/315 Degree C</v>
          </cell>
          <cell r="C1018" t="str">
            <v>LT</v>
          </cell>
          <cell r="D1018">
            <v>1.3668973733162626</v>
          </cell>
        </row>
        <row r="1019">
          <cell r="A1019" t="str">
            <v>20-100001609</v>
          </cell>
          <cell r="B1019" t="str">
            <v>OIL COOKING/FRYING SHORTENING 50 LB CUBE TRANS FAT FREE</v>
          </cell>
          <cell r="C1019" t="str">
            <v>KG</v>
          </cell>
          <cell r="D1019">
            <v>2.0297020121085154</v>
          </cell>
        </row>
        <row r="1020">
          <cell r="A1020" t="str">
            <v>20-100001611</v>
          </cell>
          <cell r="B1020" t="str">
            <v>Oil Walnut 17 oz Bottle</v>
          </cell>
          <cell r="C1020" t="str">
            <v>EA</v>
          </cell>
          <cell r="D1020">
            <v>5.29</v>
          </cell>
        </row>
        <row r="1021">
          <cell r="A1021" t="str">
            <v>20-100001612</v>
          </cell>
          <cell r="B1021" t="str">
            <v>Yeast Dry SAF Brand</v>
          </cell>
          <cell r="C1021" t="str">
            <v>KG</v>
          </cell>
          <cell r="D1021">
            <v>4.9295490554539922</v>
          </cell>
        </row>
        <row r="1022">
          <cell r="A1022" t="str">
            <v>20-100001613</v>
          </cell>
          <cell r="B1022" t="str">
            <v>Margarine Croissant/Pastry Trans Fat Free</v>
          </cell>
          <cell r="C1022" t="str">
            <v>KG</v>
          </cell>
          <cell r="D1022">
            <v>2.4916035450450615</v>
          </cell>
        </row>
        <row r="1023">
          <cell r="A1023" t="str">
            <v>20-100001614</v>
          </cell>
          <cell r="B1023" t="str">
            <v>Pork Leg Bone In 20-26 lbs NAMP401 Range C Fat  1.75``</v>
          </cell>
          <cell r="C1023" t="str">
            <v>KG</v>
          </cell>
          <cell r="D1023">
            <v>2.5869301357081596</v>
          </cell>
        </row>
        <row r="1024">
          <cell r="A1024" t="str">
            <v>20-100001615</v>
          </cell>
          <cell r="B1024" t="str">
            <v>Pork Loin Center Cut Bone In, 11 Rib NAMP 412C</v>
          </cell>
          <cell r="C1024" t="str">
            <v>KG</v>
          </cell>
          <cell r="D1024">
            <v>4.0467669629967338</v>
          </cell>
        </row>
        <row r="1025">
          <cell r="A1025" t="str">
            <v>20-100001616</v>
          </cell>
          <cell r="B1025" t="str">
            <v>Pork Tenderloin 1.5 lb Down Trimmed Free of Fat NAMP415</v>
          </cell>
          <cell r="C1025" t="str">
            <v>KG</v>
          </cell>
          <cell r="D1025">
            <v>5.3886768116010755</v>
          </cell>
        </row>
        <row r="1026">
          <cell r="A1026" t="str">
            <v>20-100001617</v>
          </cell>
          <cell r="B1026" t="str">
            <v>Pork Spareribs 2-5 lbs Down, St. Louis Style NAMP 416A</v>
          </cell>
          <cell r="C1026" t="str">
            <v>KG</v>
          </cell>
          <cell r="D1026">
            <v>5.5814273415440336</v>
          </cell>
        </row>
        <row r="1027">
          <cell r="A1027" t="str">
            <v>20-100001618</v>
          </cell>
          <cell r="B1027" t="str">
            <v>Pork Suckling Pig 8-10 Kg Grade US No.1 NAMP 400A</v>
          </cell>
          <cell r="C1027" t="str">
            <v>KG</v>
          </cell>
          <cell r="D1027">
            <v>6.7627606988977282</v>
          </cell>
        </row>
        <row r="1028">
          <cell r="A1028" t="str">
            <v>20-100001619</v>
          </cell>
          <cell r="B1028" t="str">
            <v>Pork Back Fat Slab Unsalted NAMP#408A PSO 1</v>
          </cell>
          <cell r="C1028" t="str">
            <v>KG</v>
          </cell>
          <cell r="D1028">
            <v>2.2526139690506066</v>
          </cell>
        </row>
        <row r="1029">
          <cell r="A1029" t="str">
            <v>20-100001620</v>
          </cell>
          <cell r="B1029" t="str">
            <v>Pork Shoulder Hocks NAMP 417</v>
          </cell>
          <cell r="C1029" t="str">
            <v>KG</v>
          </cell>
          <cell r="D1029">
            <v>1.7317446888253822</v>
          </cell>
        </row>
        <row r="1030">
          <cell r="A1030" t="str">
            <v>20-100001621</v>
          </cell>
          <cell r="B1030" t="str">
            <v>Pork Pigs Feet, Front NAMP 420</v>
          </cell>
          <cell r="C1030" t="str">
            <v>KG</v>
          </cell>
          <cell r="D1030">
            <v>2.4730996744003679</v>
          </cell>
        </row>
        <row r="1031">
          <cell r="A1031" t="str">
            <v>20-100001622</v>
          </cell>
          <cell r="B1031" t="str">
            <v>Pork Loin Boneless Center Cut Strap-Off NAMP 413</v>
          </cell>
          <cell r="C1031" t="str">
            <v>KG</v>
          </cell>
          <cell r="D1031">
            <v>4.1673754632399289</v>
          </cell>
        </row>
        <row r="1032">
          <cell r="A1032" t="str">
            <v>20-100001623</v>
          </cell>
          <cell r="B1032" t="str">
            <v>Pork Canadian Style Bacon Cured Smoked Unsliced 5-7lb NAMP 550</v>
          </cell>
          <cell r="C1032" t="str">
            <v>KG</v>
          </cell>
          <cell r="D1032">
            <v>4.9349304129591625</v>
          </cell>
        </row>
        <row r="1033">
          <cell r="A1033" t="str">
            <v>20-100001624</v>
          </cell>
          <cell r="B1033" t="str">
            <v>Pork Bacon Sliced, Cured Smokd,18/22 Laidout Not &gt;10.75`NAMP539  Streaky No Rind</v>
          </cell>
          <cell r="C1033" t="str">
            <v>KG</v>
          </cell>
          <cell r="D1033">
            <v>4.8625845745086709</v>
          </cell>
        </row>
        <row r="1034">
          <cell r="A1034" t="str">
            <v>20-100001625</v>
          </cell>
          <cell r="B1034" t="str">
            <v>Pork Ham Pullman 4x6 Natural Juice NAMP 508</v>
          </cell>
          <cell r="C1034" t="str">
            <v>KG</v>
          </cell>
          <cell r="D1034">
            <v>4.9133025001253854</v>
          </cell>
        </row>
        <row r="1035">
          <cell r="A1035" t="str">
            <v>20-100001626</v>
          </cell>
          <cell r="B1035" t="str">
            <v>Pork Ham Pit Boneless 14-16 Lb Farmland #128590</v>
          </cell>
          <cell r="C1035" t="str">
            <v>KG</v>
          </cell>
          <cell r="D1035">
            <v>5.4477904429383184</v>
          </cell>
        </row>
        <row r="1036">
          <cell r="A1036" t="str">
            <v>20-100001627</v>
          </cell>
          <cell r="B1036" t="str">
            <v>Pork Ham Tavern Oval 6-8 Lb Farmland #128440</v>
          </cell>
          <cell r="C1036" t="str">
            <v>KG</v>
          </cell>
          <cell r="D1036">
            <v>4.7139610825318714</v>
          </cell>
        </row>
        <row r="1037">
          <cell r="A1037" t="str">
            <v>20-100001628</v>
          </cell>
          <cell r="B1037" t="str">
            <v>Sausage Pork Bratwurst Cooked Natural Casing 6/1</v>
          </cell>
          <cell r="C1037" t="str">
            <v>KG</v>
          </cell>
          <cell r="D1037">
            <v>4.9390970267784997</v>
          </cell>
        </row>
        <row r="1038">
          <cell r="A1038" t="str">
            <v>20-100001629</v>
          </cell>
          <cell r="B1038" t="str">
            <v>Sausage Pork Breakfast English Style Banger</v>
          </cell>
          <cell r="C1038" t="str">
            <v>KG</v>
          </cell>
          <cell r="D1038">
            <v>4.1350606984330716</v>
          </cell>
        </row>
        <row r="1039">
          <cell r="A1039" t="str">
            <v>20-100001630</v>
          </cell>
          <cell r="B1039" t="str">
            <v>Do Not Order - Sausage Pork Cocktail PWB 48/1 Farmland #816437</v>
          </cell>
          <cell r="C1039" t="str">
            <v>KG</v>
          </cell>
          <cell r="D1039">
            <v>5.3837209302325579</v>
          </cell>
        </row>
        <row r="1040">
          <cell r="A1040" t="str">
            <v>20-100001631</v>
          </cell>
          <cell r="B1040" t="str">
            <v>Sausage All Beef Frankfurters 4/1 Farmland Gold Medal #910957</v>
          </cell>
          <cell r="C1040" t="str">
            <v>KG</v>
          </cell>
          <cell r="D1040">
            <v>3.9103901285931739</v>
          </cell>
        </row>
        <row r="1041">
          <cell r="A1041" t="str">
            <v>20-100001632</v>
          </cell>
          <cell r="B1041" t="str">
            <v>Sausage Knockwurst Skinless All Beef 4/Lb</v>
          </cell>
          <cell r="C1041" t="str">
            <v>KG</v>
          </cell>
          <cell r="D1041">
            <v>5.3000006719843027</v>
          </cell>
        </row>
        <row r="1042">
          <cell r="A1042" t="str">
            <v>20-100001633</v>
          </cell>
          <cell r="B1042" t="str">
            <v>Sausage Pork Links Breakfast Style Skin On, 60% Lean  16/1 Frmlnd Silv #131097</v>
          </cell>
          <cell r="C1042" t="str">
            <v>KG</v>
          </cell>
          <cell r="D1042">
            <v>3.9473860286947837</v>
          </cell>
        </row>
        <row r="1043">
          <cell r="A1043" t="str">
            <v>20-100001634</v>
          </cell>
          <cell r="B1043" t="str">
            <v>Sausage Pork Coppa, Dry Sweet Cured (Bondiola) San Daniele #20920</v>
          </cell>
          <cell r="C1043" t="str">
            <v>KG</v>
          </cell>
          <cell r="D1043">
            <v>14.612991309370651</v>
          </cell>
        </row>
        <row r="1044">
          <cell r="A1044" t="str">
            <v>20-100001635</v>
          </cell>
          <cell r="B1044" t="str">
            <v>Sausage Pork Mortadella Classica, Natural Casing w/Pistachios San Daniele #10314</v>
          </cell>
          <cell r="C1044" t="str">
            <v>KG</v>
          </cell>
          <cell r="D1044">
            <v>5.4601538992450349</v>
          </cell>
        </row>
        <row r="1045">
          <cell r="A1045" t="str">
            <v>20-100001636</v>
          </cell>
          <cell r="B1045" t="str">
            <v>Prosciutto Crudo (Parma Ham) Aged 14 Months Min. 10lbs San Daniele Gold #10105</v>
          </cell>
          <cell r="C1045" t="str">
            <v>KG</v>
          </cell>
          <cell r="D1045">
            <v>11.717560325019786</v>
          </cell>
        </row>
        <row r="1046">
          <cell r="A1046" t="str">
            <v>20-100001637</v>
          </cell>
          <cell r="B1046" t="str">
            <v>Prosciutto Cotto (Cooked Ham) San Daniele Jambon De Paris #21415</v>
          </cell>
          <cell r="C1046" t="str">
            <v>KG</v>
          </cell>
          <cell r="D1046">
            <v>6.5367159491850879</v>
          </cell>
        </row>
        <row r="1047">
          <cell r="A1047" t="str">
            <v>20-100001638</v>
          </cell>
          <cell r="B1047" t="str">
            <v>Sausage Pork and Beef Bierwurst</v>
          </cell>
          <cell r="C1047" t="str">
            <v>KG</v>
          </cell>
          <cell r="D1047">
            <v>6.2889667250437817</v>
          </cell>
        </row>
        <row r="1048">
          <cell r="A1048" t="str">
            <v>20-100001639</v>
          </cell>
          <cell r="B1048" t="str">
            <v>Sausage Pork Luganega</v>
          </cell>
          <cell r="C1048" t="str">
            <v>KG</v>
          </cell>
          <cell r="D1048">
            <v>5.3999168541160918</v>
          </cell>
        </row>
        <row r="1049">
          <cell r="A1049" t="str">
            <v>20-100001640</v>
          </cell>
          <cell r="B1049" t="str">
            <v>Pork Salami Milano Coarse San Daniele #20868</v>
          </cell>
          <cell r="C1049" t="str">
            <v>KG</v>
          </cell>
          <cell r="D1049">
            <v>9.3413593392690171</v>
          </cell>
        </row>
        <row r="1050">
          <cell r="A1050" t="str">
            <v>20-100001641</v>
          </cell>
          <cell r="B1050" t="str">
            <v>Pork Salami Cooked</v>
          </cell>
          <cell r="C1050" t="str">
            <v>KG</v>
          </cell>
          <cell r="D1050">
            <v>3.6900212858718229</v>
          </cell>
        </row>
        <row r="1051">
          <cell r="A1051" t="str">
            <v>20-100001642</v>
          </cell>
          <cell r="B1051" t="str">
            <v>Sausage Pork Italian Mild Rope All Pork No Soy</v>
          </cell>
          <cell r="C1051" t="str">
            <v>KG</v>
          </cell>
          <cell r="D1051">
            <v>4.1815585182685009</v>
          </cell>
        </row>
        <row r="1052">
          <cell r="A1052" t="str">
            <v>20-100001643</v>
          </cell>
          <cell r="B1052" t="str">
            <v>Pork Pepperoni For Pizza Sliced, All Pork No Soy 18/22/OZ</v>
          </cell>
          <cell r="C1052" t="str">
            <v>KG</v>
          </cell>
          <cell r="D1052">
            <v>6.0394593453491483</v>
          </cell>
        </row>
        <row r="1053">
          <cell r="A1053" t="str">
            <v>20-100001645</v>
          </cell>
          <cell r="B1053" t="str">
            <v>Sausage Pork Cotechino (Senza Astuccio)</v>
          </cell>
          <cell r="C1053" t="str">
            <v>KG</v>
          </cell>
          <cell r="D1053">
            <v>10.187545526652311</v>
          </cell>
        </row>
        <row r="1054">
          <cell r="A1054" t="str">
            <v>20-100001646</v>
          </cell>
          <cell r="B1054" t="str">
            <v>Saucisson Garlic</v>
          </cell>
          <cell r="C1054" t="str">
            <v>KG</v>
          </cell>
          <cell r="D1054">
            <v>5.9096153846153845</v>
          </cell>
        </row>
        <row r="1055">
          <cell r="A1055" t="str">
            <v>20-100001647</v>
          </cell>
          <cell r="B1055" t="str">
            <v>Sausage Pork Polish 5/1 Farmland #135297</v>
          </cell>
          <cell r="C1055" t="str">
            <v>KG</v>
          </cell>
          <cell r="D1055">
            <v>4.5633693400414312</v>
          </cell>
        </row>
        <row r="1056">
          <cell r="A1056" t="str">
            <v>20-100001648</v>
          </cell>
          <cell r="B1056" t="str">
            <v>Pork Center Loin Bone In Cured and Smoked, Center Cut NAMP 547</v>
          </cell>
          <cell r="C1056" t="str">
            <v>KG</v>
          </cell>
          <cell r="D1056">
            <v>5.3221639491459687</v>
          </cell>
        </row>
        <row r="1057">
          <cell r="A1057" t="str">
            <v>20-100001649</v>
          </cell>
          <cell r="B1057" t="str">
            <v>Smoked Pork Louisiana Sausage</v>
          </cell>
          <cell r="C1057" t="str">
            <v>KG</v>
          </cell>
          <cell r="D1057">
            <v>4.4691556737464566</v>
          </cell>
        </row>
        <row r="1058">
          <cell r="A1058" t="str">
            <v>20-100001650</v>
          </cell>
          <cell r="B1058" t="str">
            <v>Sausage Pork Andouille 4/1 Cooked and Smoked</v>
          </cell>
          <cell r="C1058" t="str">
            <v>KG</v>
          </cell>
          <cell r="D1058">
            <v>6.4363398593230237</v>
          </cell>
        </row>
        <row r="1059">
          <cell r="A1059" t="str">
            <v>20-100001651</v>
          </cell>
          <cell r="B1059" t="str">
            <v xml:space="preserve">Pork Back Bacon Smoked Sliced </v>
          </cell>
          <cell r="C1059" t="str">
            <v>KG</v>
          </cell>
          <cell r="D1059">
            <v>7.6586224695901972</v>
          </cell>
        </row>
        <row r="1060">
          <cell r="A1060" t="str">
            <v>20-100001652</v>
          </cell>
          <cell r="B1060" t="str">
            <v>Bresaola (Air Cured Beef)</v>
          </cell>
          <cell r="C1060" t="str">
            <v>KG</v>
          </cell>
          <cell r="D1060">
            <v>19.361796982167355</v>
          </cell>
        </row>
        <row r="1061">
          <cell r="A1061" t="str">
            <v>20-100001653</v>
          </cell>
          <cell r="B1061" t="str">
            <v>Pate Liver With Green Peppercorns</v>
          </cell>
          <cell r="C1061" t="str">
            <v>KG</v>
          </cell>
          <cell r="D1061">
            <v>9.9744738999726703</v>
          </cell>
        </row>
        <row r="1062">
          <cell r="A1062" t="str">
            <v>20-100001654</v>
          </cell>
          <cell r="B1062" t="str">
            <v>Pate Liver With Mushrooms Coarse</v>
          </cell>
          <cell r="C1062" t="str">
            <v>KG</v>
          </cell>
          <cell r="D1062">
            <v>8.9133164151195388</v>
          </cell>
        </row>
        <row r="1063">
          <cell r="A1063" t="str">
            <v>20-100001655</v>
          </cell>
          <cell r="B1063" t="str">
            <v>Terrine Game</v>
          </cell>
          <cell r="C1063" t="str">
            <v>KG</v>
          </cell>
          <cell r="D1063">
            <v>9.8096942793728061</v>
          </cell>
        </row>
        <row r="1064">
          <cell r="A1064" t="str">
            <v>20-100001656</v>
          </cell>
          <cell r="B1064" t="str">
            <v>Pate Foie Gras Mille Feuille Blk Truffle</v>
          </cell>
          <cell r="C1064" t="str">
            <v>KG</v>
          </cell>
          <cell r="D1064">
            <v>56.925259515570936</v>
          </cell>
        </row>
        <row r="1065">
          <cell r="A1065" t="str">
            <v>20-100001657</v>
          </cell>
          <cell r="B1065" t="str">
            <v>Pate, Chicken Armagnac with Trufflees (Demi-Lune)</v>
          </cell>
          <cell r="C1065" t="str">
            <v>KG</v>
          </cell>
          <cell r="D1065">
            <v>8.9994518967258053</v>
          </cell>
        </row>
        <row r="1066">
          <cell r="A1066" t="str">
            <v>20-100001658</v>
          </cell>
          <cell r="B1066" t="str">
            <v>Pate Provencale</v>
          </cell>
          <cell r="C1066" t="str">
            <v>KG</v>
          </cell>
          <cell r="D1066">
            <v>9.0976017102010811</v>
          </cell>
        </row>
        <row r="1067">
          <cell r="A1067" t="str">
            <v>20-100001659</v>
          </cell>
          <cell r="B1067" t="str">
            <v>VEAL TENDERLOIN MILK FED NAMP #347</v>
          </cell>
          <cell r="C1067" t="str">
            <v>KG</v>
          </cell>
          <cell r="D1067">
            <v>18.885496183206115</v>
          </cell>
        </row>
        <row r="1068">
          <cell r="A1068" t="str">
            <v>20-100001660</v>
          </cell>
          <cell r="B1068" t="str">
            <v>Veal Racks Split 7 Ribs Namp #306 10 Lb Dn</v>
          </cell>
          <cell r="C1068" t="str">
            <v>KG</v>
          </cell>
          <cell r="D1068">
            <v>10.178251363095404</v>
          </cell>
        </row>
        <row r="1069">
          <cell r="A1069" t="str">
            <v>20-100001661</v>
          </cell>
          <cell r="B1069" t="str">
            <v>Veal Breast Bone In</v>
          </cell>
          <cell r="C1069" t="str">
            <v>KG</v>
          </cell>
          <cell r="D1069">
            <v>2.2249359548619299</v>
          </cell>
        </row>
        <row r="1070">
          <cell r="A1070" t="str">
            <v>20-100001662</v>
          </cell>
          <cell r="B1070" t="str">
            <v>VEAL HINDSHANK TRIMMED NAMP #337</v>
          </cell>
          <cell r="C1070" t="str">
            <v>KG</v>
          </cell>
          <cell r="D1070">
            <v>10.332242126024276</v>
          </cell>
        </row>
        <row r="1071">
          <cell r="A1071" t="str">
            <v>20-100001664</v>
          </cell>
          <cell r="B1071" t="str">
            <v>Veal Kidney</v>
          </cell>
          <cell r="C1071" t="str">
            <v>KG</v>
          </cell>
          <cell r="D1071">
            <v>2.0978861940589115</v>
          </cell>
        </row>
        <row r="1072">
          <cell r="A1072" t="str">
            <v>20-100001665</v>
          </cell>
          <cell r="B1072" t="str">
            <v>VEAL LIVER FORMULA FED NAMP #3724</v>
          </cell>
          <cell r="C1072" t="str">
            <v>KG</v>
          </cell>
          <cell r="D1072">
            <v>3.603384035132366</v>
          </cell>
        </row>
        <row r="1073">
          <cell r="A1073" t="str">
            <v>20-100001666</v>
          </cell>
          <cell r="B1073" t="str">
            <v>Veal Sweetbreads</v>
          </cell>
          <cell r="C1073" t="str">
            <v>KG</v>
          </cell>
          <cell r="D1073">
            <v>11.544507105797431</v>
          </cell>
        </row>
        <row r="1074">
          <cell r="A1074" t="str">
            <v>20-100001667</v>
          </cell>
          <cell r="B1074" t="str">
            <v>Veal Legs Tsr Boneless Milk Fed NAMP #336</v>
          </cell>
          <cell r="C1074" t="str">
            <v>KG</v>
          </cell>
          <cell r="D1074">
            <v>10.992475261967856</v>
          </cell>
        </row>
        <row r="1075">
          <cell r="A1075" t="str">
            <v>20-100001668</v>
          </cell>
          <cell r="B1075" t="str">
            <v>BONES - VEAL (SOFT) FOR STOCK</v>
          </cell>
          <cell r="C1075" t="str">
            <v>KG</v>
          </cell>
          <cell r="D1075">
            <v>1.2247342077527579</v>
          </cell>
        </row>
        <row r="1076">
          <cell r="A1076" t="str">
            <v>20-100001669</v>
          </cell>
          <cell r="B1076" t="str">
            <v>ALCOHOL FOR COOKING (GRAIN 153 PROOF) LTR</v>
          </cell>
          <cell r="C1076" t="str">
            <v>BTL</v>
          </cell>
          <cell r="D1076">
            <v>3.3096328293736499</v>
          </cell>
        </row>
        <row r="1077">
          <cell r="A1077" t="str">
            <v>20-100001670</v>
          </cell>
          <cell r="B1077" t="str">
            <v>Brandy For Cooking Ltr</v>
          </cell>
          <cell r="C1077" t="str">
            <v>BTL</v>
          </cell>
          <cell r="D1077">
            <v>2.1723580786026204</v>
          </cell>
        </row>
        <row r="1078">
          <cell r="A1078" t="str">
            <v>20-100001671</v>
          </cell>
          <cell r="B1078" t="str">
            <v>Champagne Domestic For Cooking 750 Ml</v>
          </cell>
          <cell r="C1078" t="str">
            <v>BTL</v>
          </cell>
          <cell r="D1078">
            <v>1.6529699248120302</v>
          </cell>
        </row>
        <row r="1079">
          <cell r="A1079" t="str">
            <v>20-100001672</v>
          </cell>
          <cell r="B1079" t="str">
            <v>Cherry Brandy For Cooking Ltr</v>
          </cell>
          <cell r="C1079" t="str">
            <v>BTL</v>
          </cell>
          <cell r="D1079">
            <v>1.9679999999999997</v>
          </cell>
        </row>
        <row r="1080">
          <cell r="A1080" t="str">
            <v>20-100001673</v>
          </cell>
          <cell r="B1080" t="str">
            <v>Drambuie For Cooking Ltr</v>
          </cell>
          <cell r="C1080" t="str">
            <v>BTL</v>
          </cell>
          <cell r="D1080">
            <v>12.565652173913042</v>
          </cell>
        </row>
        <row r="1081">
          <cell r="A1081" t="str">
            <v>20-100001674</v>
          </cell>
          <cell r="B1081" t="str">
            <v>Creme De Menthe For Cooking Ltr</v>
          </cell>
          <cell r="C1081" t="str">
            <v>BTL</v>
          </cell>
          <cell r="D1081">
            <v>2.0429090909090912</v>
          </cell>
        </row>
        <row r="1082">
          <cell r="A1082" t="str">
            <v>20-100001675</v>
          </cell>
          <cell r="B1082" t="str">
            <v>Curacao Orange For Cooking Ltr</v>
          </cell>
          <cell r="C1082" t="str">
            <v>BTL</v>
          </cell>
          <cell r="D1082">
            <v>2.612222222222222</v>
          </cell>
        </row>
        <row r="1083">
          <cell r="A1083" t="str">
            <v>20-100001676</v>
          </cell>
          <cell r="B1083" t="str">
            <v>Kahlua For Cooking Ltr</v>
          </cell>
          <cell r="C1083" t="str">
            <v>BTL</v>
          </cell>
          <cell r="D1083">
            <v>5.3768461538461541</v>
          </cell>
        </row>
        <row r="1084">
          <cell r="A1084" t="str">
            <v>20-100001677</v>
          </cell>
          <cell r="B1084" t="str">
            <v>Kirsch For Cooking Ltr</v>
          </cell>
          <cell r="C1084" t="str">
            <v>BTL</v>
          </cell>
          <cell r="D1084">
            <v>2.6012790697674419</v>
          </cell>
        </row>
        <row r="1085">
          <cell r="A1085" t="str">
            <v>20-100001678</v>
          </cell>
          <cell r="B1085" t="str">
            <v>Maraschino For Cooking Ltr</v>
          </cell>
          <cell r="C1085" t="str">
            <v>BTL</v>
          </cell>
          <cell r="D1085">
            <v>2.4112499999999999</v>
          </cell>
        </row>
        <row r="1086">
          <cell r="A1086" t="str">
            <v>20-100001679</v>
          </cell>
          <cell r="B1086" t="str">
            <v>Marsala Dry For Cooking Ltr</v>
          </cell>
          <cell r="C1086" t="str">
            <v>BTL</v>
          </cell>
          <cell r="D1086">
            <v>2.1601631543167912</v>
          </cell>
        </row>
        <row r="1087">
          <cell r="A1087" t="str">
            <v>20-100001680</v>
          </cell>
          <cell r="B1087" t="str">
            <v>Marsala Sweet Superior For Cooking Ltr</v>
          </cell>
          <cell r="C1087" t="str">
            <v>BTL</v>
          </cell>
          <cell r="D1087">
            <v>2.3925892857142856</v>
          </cell>
        </row>
        <row r="1088">
          <cell r="A1088" t="str">
            <v>20-100001681</v>
          </cell>
          <cell r="B1088" t="str">
            <v>Porto Ruby For Cooking Ltr</v>
          </cell>
          <cell r="C1088" t="str">
            <v>BTL</v>
          </cell>
          <cell r="D1088">
            <v>2.2429652351738234</v>
          </cell>
        </row>
        <row r="1089">
          <cell r="A1089" t="str">
            <v>20-100001682</v>
          </cell>
          <cell r="B1089" t="str">
            <v>Rum White For Cooking Ltr</v>
          </cell>
          <cell r="C1089" t="str">
            <v>BTL</v>
          </cell>
          <cell r="D1089">
            <v>1.4016544117647058</v>
          </cell>
        </row>
        <row r="1090">
          <cell r="A1090" t="str">
            <v>20-100001683</v>
          </cell>
          <cell r="B1090" t="str">
            <v>Sherry Dry For Cooking Ltr</v>
          </cell>
          <cell r="C1090" t="str">
            <v>BTL</v>
          </cell>
          <cell r="D1090">
            <v>2.186619718309859</v>
          </cell>
        </row>
        <row r="1091">
          <cell r="A1091" t="str">
            <v>20-100001684</v>
          </cell>
          <cell r="B1091" t="str">
            <v>Triple Sec For Cooking Ltr</v>
          </cell>
          <cell r="C1091" t="str">
            <v>BTL</v>
          </cell>
          <cell r="D1091">
            <v>1.6785915492957746</v>
          </cell>
        </row>
        <row r="1092">
          <cell r="A1092" t="str">
            <v>20-100001685</v>
          </cell>
          <cell r="B1092" t="str">
            <v>Whisky For Cooking Ltr</v>
          </cell>
          <cell r="C1092" t="str">
            <v>BTL</v>
          </cell>
          <cell r="D1092">
            <v>1.6627131782945737</v>
          </cell>
        </row>
        <row r="1093">
          <cell r="A1093" t="str">
            <v>20-100001686</v>
          </cell>
          <cell r="B1093" t="str">
            <v>Wine Red For Cooking 1.5 Ltr</v>
          </cell>
          <cell r="C1093" t="str">
            <v>BTL</v>
          </cell>
          <cell r="D1093">
            <v>2.5795897435897435</v>
          </cell>
        </row>
        <row r="1094">
          <cell r="A1094" t="str">
            <v>20-100001687</v>
          </cell>
          <cell r="B1094" t="str">
            <v>Wine Red 18 Ltr Bag (Crew) Alcohol 13.5% Food Item</v>
          </cell>
          <cell r="C1094" t="str">
            <v>EA</v>
          </cell>
          <cell r="D1094">
            <v>22.835469893583586</v>
          </cell>
        </row>
        <row r="1095">
          <cell r="A1095" t="str">
            <v>20-100001689</v>
          </cell>
          <cell r="B1095" t="str">
            <v>Wine White 18 Ltr Bag (Crew) Alcohol 13.5% Food Item</v>
          </cell>
          <cell r="C1095" t="str">
            <v>EA</v>
          </cell>
          <cell r="D1095">
            <v>22.798854877169628</v>
          </cell>
        </row>
        <row r="1096">
          <cell r="A1096" t="str">
            <v>20-100001690</v>
          </cell>
          <cell r="B1096" t="str">
            <v>Grand Marnier For Cooking Ltr</v>
          </cell>
          <cell r="C1096" t="str">
            <v>BTL</v>
          </cell>
          <cell r="D1096">
            <v>9.3873684210526331</v>
          </cell>
        </row>
        <row r="1097">
          <cell r="A1097" t="str">
            <v>20-100001691</v>
          </cell>
          <cell r="B1097" t="str">
            <v>Vodka For Cooking Ltr</v>
          </cell>
          <cell r="C1097" t="str">
            <v>BTL</v>
          </cell>
          <cell r="D1097">
            <v>1.1788418708240536</v>
          </cell>
        </row>
        <row r="1098">
          <cell r="A1098" t="str">
            <v>20-100001692</v>
          </cell>
          <cell r="B1098" t="str">
            <v>Amaretto Di Saronno For Cooking Ltr</v>
          </cell>
          <cell r="C1098" t="str">
            <v>BTL</v>
          </cell>
          <cell r="D1098">
            <v>2.0078301886792458</v>
          </cell>
        </row>
        <row r="1099">
          <cell r="A1099" t="str">
            <v>20-100001693</v>
          </cell>
          <cell r="B1099" t="str">
            <v>Galliano For Cooking Ltr</v>
          </cell>
          <cell r="C1099" t="str">
            <v>BTL</v>
          </cell>
          <cell r="D1099">
            <v>12.523636363636363</v>
          </cell>
        </row>
        <row r="1100">
          <cell r="A1100" t="str">
            <v>20-100001695</v>
          </cell>
          <cell r="B1100" t="str">
            <v>Ginger Root Beer 12 Oz</v>
          </cell>
          <cell r="C1100" t="str">
            <v>EA</v>
          </cell>
          <cell r="D1100">
            <v>1.07325</v>
          </cell>
        </row>
        <row r="1101">
          <cell r="A1101" t="str">
            <v>20-100001696</v>
          </cell>
          <cell r="B1101" t="str">
            <v>Irish Cream For Cooking Ltr</v>
          </cell>
          <cell r="C1101" t="str">
            <v>BTL</v>
          </cell>
          <cell r="D1101">
            <v>3.9299999999999997</v>
          </cell>
        </row>
        <row r="1102">
          <cell r="A1102" t="str">
            <v>20-100001697</v>
          </cell>
          <cell r="B1102" t="str">
            <v>Rum Dark For Cooking Ltr</v>
          </cell>
          <cell r="C1102" t="str">
            <v>BTL</v>
          </cell>
          <cell r="D1102">
            <v>1.3966095890410957</v>
          </cell>
        </row>
        <row r="1103">
          <cell r="A1103" t="str">
            <v>20-100001698</v>
          </cell>
          <cell r="B1103" t="str">
            <v>Noilly Prat For Cooking Ltr</v>
          </cell>
          <cell r="C1103" t="str">
            <v>BTL</v>
          </cell>
          <cell r="D1103">
            <v>4.7300000000000004</v>
          </cell>
        </row>
        <row r="1104">
          <cell r="A1104" t="str">
            <v>20-100001699</v>
          </cell>
          <cell r="B1104" t="str">
            <v>Pernod For Cooking Ltr</v>
          </cell>
          <cell r="C1104" t="str">
            <v>BTL</v>
          </cell>
          <cell r="D1104">
            <v>5.7283999999999988</v>
          </cell>
        </row>
        <row r="1105">
          <cell r="A1105" t="str">
            <v>20-100001700</v>
          </cell>
          <cell r="B1105" t="str">
            <v>Metaxa For Cooking Ltr</v>
          </cell>
          <cell r="C1105" t="str">
            <v>BTL</v>
          </cell>
          <cell r="D1105">
            <v>8.08</v>
          </cell>
        </row>
        <row r="1106">
          <cell r="A1106" t="str">
            <v>20-100001701</v>
          </cell>
          <cell r="B1106" t="str">
            <v>Tequila For Cooking Ltr</v>
          </cell>
          <cell r="C1106" t="str">
            <v>BTL</v>
          </cell>
          <cell r="D1106">
            <v>2.1384615384615384</v>
          </cell>
        </row>
        <row r="1107">
          <cell r="A1107" t="str">
            <v>20-100001703</v>
          </cell>
          <cell r="B1107" t="str">
            <v>Madeira For Cooking Ltr</v>
          </cell>
          <cell r="C1107" t="str">
            <v>BTL</v>
          </cell>
          <cell r="D1107">
            <v>2.703161004431315</v>
          </cell>
        </row>
        <row r="1108">
          <cell r="A1108" t="str">
            <v>20-100002001</v>
          </cell>
          <cell r="B1108" t="str">
            <v>Lobster Tail Homarus Americanus 4 Oz Dry #1 Hard Shell (Homarus Americanus)</v>
          </cell>
          <cell r="C1108" t="str">
            <v>KG</v>
          </cell>
          <cell r="D1108">
            <v>33.125120801706046</v>
          </cell>
        </row>
        <row r="1109">
          <cell r="A1109" t="str">
            <v>20-100002002</v>
          </cell>
          <cell r="B1109" t="str">
            <v>Lobster Meat Claw, Knucle, Leg  (Homarus Americanus)</v>
          </cell>
          <cell r="C1109" t="str">
            <v>KG</v>
          </cell>
          <cell r="D1109">
            <v>37.071617366334372</v>
          </cell>
        </row>
        <row r="1110">
          <cell r="A1110" t="str">
            <v>20-100002003</v>
          </cell>
          <cell r="B1110" t="str">
            <v>Gnocchi Frozen Cheese Stuffed</v>
          </cell>
          <cell r="C1110" t="str">
            <v>KG</v>
          </cell>
          <cell r="D1110">
            <v>7.2602215283972651</v>
          </cell>
        </row>
        <row r="1111">
          <cell r="A1111" t="str">
            <v>20-100002004</v>
          </cell>
          <cell r="B1111" t="str">
            <v>Paste Coffee</v>
          </cell>
          <cell r="C1111" t="str">
            <v>KG</v>
          </cell>
          <cell r="D1111">
            <v>9.9</v>
          </cell>
        </row>
        <row r="1112">
          <cell r="A1112" t="str">
            <v>20-100002005</v>
          </cell>
          <cell r="B1112" t="str">
            <v>Takuan Pickled 350 Grm Btl</v>
          </cell>
          <cell r="C1112" t="str">
            <v>EA</v>
          </cell>
          <cell r="D1112">
            <v>3.8924320352681852</v>
          </cell>
        </row>
        <row r="1113">
          <cell r="A1113" t="str">
            <v>20-100002019</v>
          </cell>
          <cell r="B1113" t="str">
            <v>Phyllo Dough Frozen</v>
          </cell>
          <cell r="C1113" t="str">
            <v>KG</v>
          </cell>
          <cell r="D1113">
            <v>4.2044981257809244</v>
          </cell>
        </row>
        <row r="1114">
          <cell r="A1114" t="str">
            <v>20-100002060</v>
          </cell>
          <cell r="B1114" t="str">
            <v>Fruit Candied Mixed</v>
          </cell>
          <cell r="C1114" t="str">
            <v>KG</v>
          </cell>
          <cell r="D1114">
            <v>6.8169045661759213</v>
          </cell>
        </row>
        <row r="1115">
          <cell r="A1115" t="str">
            <v>20-100002061</v>
          </cell>
          <cell r="B1115" t="str">
            <v>Stollen Mix A&amp;S 22101</v>
          </cell>
          <cell r="C1115" t="str">
            <v>KG</v>
          </cell>
          <cell r="D1115">
            <v>1.9368983171251497</v>
          </cell>
        </row>
        <row r="1116">
          <cell r="A1116" t="str">
            <v>20-100002080</v>
          </cell>
          <cell r="B1116" t="str">
            <v>Pate Foie Gras</v>
          </cell>
          <cell r="C1116" t="str">
            <v>KG</v>
          </cell>
          <cell r="D1116">
            <v>0</v>
          </cell>
        </row>
        <row r="1117">
          <cell r="A1117" t="str">
            <v>20-100002081</v>
          </cell>
          <cell r="B1117" t="str">
            <v>Mushrooms Morel, Dried French</v>
          </cell>
          <cell r="C1117" t="str">
            <v>KG</v>
          </cell>
          <cell r="D1117">
            <v>267.68678977272731</v>
          </cell>
        </row>
        <row r="1118">
          <cell r="A1118" t="str">
            <v>20-100002082</v>
          </cell>
          <cell r="B1118" t="str">
            <v>Mushrooms Chanterelles, Yellow Dried</v>
          </cell>
          <cell r="C1118" t="str">
            <v>KG</v>
          </cell>
          <cell r="D1118">
            <v>81.094444444444449</v>
          </cell>
        </row>
        <row r="1119">
          <cell r="A1119" t="str">
            <v>20-100002083</v>
          </cell>
          <cell r="B1119" t="str">
            <v>Mexican Hors D` Oeuvres Beef 1.5 oz ea 4/4LBS/cs</v>
          </cell>
          <cell r="C1119" t="str">
            <v>CS</v>
          </cell>
          <cell r="D1119">
            <v>63.44</v>
          </cell>
        </row>
        <row r="1120">
          <cell r="A1120" t="str">
            <v>20-100002084</v>
          </cell>
          <cell r="B1120" t="str">
            <v>Mexican Hors D` Oeuvres Chicken 1.5 oz ea 4/4LBS/cs</v>
          </cell>
          <cell r="C1120" t="str">
            <v>CS</v>
          </cell>
          <cell r="D1120">
            <v>32.794285714285714</v>
          </cell>
        </row>
        <row r="1121">
          <cell r="A1121" t="str">
            <v>20-100002085</v>
          </cell>
          <cell r="B1121" t="str">
            <v>Goose 6-8 LBS</v>
          </cell>
          <cell r="C1121" t="str">
            <v>KG</v>
          </cell>
          <cell r="D1121">
            <v>15</v>
          </cell>
        </row>
        <row r="1122">
          <cell r="A1122" t="str">
            <v>20-100002088</v>
          </cell>
          <cell r="B1122" t="str">
            <v>ORANGES BLOOD FRESH 88 CT (205 GRM EA)</v>
          </cell>
          <cell r="C1122" t="str">
            <v>KG</v>
          </cell>
          <cell r="D1122">
            <v>1.5618461538461539</v>
          </cell>
        </row>
        <row r="1123">
          <cell r="A1123" t="str">
            <v>20-100002091</v>
          </cell>
          <cell r="B1123" t="str">
            <v>FRESH RHUBARB</v>
          </cell>
          <cell r="C1123" t="str">
            <v>KG</v>
          </cell>
          <cell r="D1123">
            <v>1.4576851851851853</v>
          </cell>
        </row>
        <row r="1124">
          <cell r="A1124" t="str">
            <v>20-100002095</v>
          </cell>
          <cell r="B1124" t="str">
            <v>Veal Leg, Knuckle, Cap Off, Peeled NAMP 351A (FLO) 5</v>
          </cell>
          <cell r="C1124" t="str">
            <v>KG</v>
          </cell>
          <cell r="D1124">
            <v>12.679365079365079</v>
          </cell>
        </row>
        <row r="1125">
          <cell r="A1125" t="str">
            <v>20-100002097</v>
          </cell>
          <cell r="B1125" t="str">
            <v>Beef Chuck Shoulder NAMP #114 No Roll/A or Better</v>
          </cell>
          <cell r="C1125" t="str">
            <v>KG</v>
          </cell>
          <cell r="D1125">
            <v>4.2364683690317335</v>
          </cell>
        </row>
        <row r="1126">
          <cell r="A1126" t="str">
            <v>20-100002098</v>
          </cell>
          <cell r="B1126" t="str">
            <v>Veal Hotel Rack Chop Ready, 8 Ribs 306B (Europe Only)</v>
          </cell>
          <cell r="C1126" t="str">
            <v>KG</v>
          </cell>
          <cell r="D1126">
            <v>19.240367185476888</v>
          </cell>
        </row>
        <row r="1127">
          <cell r="A1127" t="str">
            <v>20-100002099</v>
          </cell>
          <cell r="B1127" t="str">
            <v>Pate Haggis Scottish Pork Sausage</v>
          </cell>
          <cell r="C1127" t="str">
            <v>KG</v>
          </cell>
          <cell r="D1127">
            <v>19.38257993384785</v>
          </cell>
        </row>
        <row r="1128">
          <cell r="A1128" t="str">
            <v>20-100002101</v>
          </cell>
          <cell r="B1128" t="str">
            <v>Sterling Silver Beef Loin, Short Loin, Short Cut, NAMP #174 Frozn Aged 30 days</v>
          </cell>
          <cell r="C1128" t="str">
            <v>KG</v>
          </cell>
          <cell r="D1128">
            <v>11.331705188298043</v>
          </cell>
        </row>
        <row r="1129">
          <cell r="A1129" t="str">
            <v>20-100009016</v>
          </cell>
          <cell r="B1129" t="str">
            <v>BEEF TONGUE SMOKED NAMP #614</v>
          </cell>
          <cell r="C1129" t="str">
            <v>KG</v>
          </cell>
          <cell r="D1129">
            <v>8.8923281353812467</v>
          </cell>
        </row>
        <row r="1130">
          <cell r="A1130" t="str">
            <v>20-100009148</v>
          </cell>
          <cell r="B1130" t="str">
            <v>Pickled Fruits (Mostarda di Cremona) 560GRM</v>
          </cell>
          <cell r="C1130" t="str">
            <v>EA</v>
          </cell>
          <cell r="D1130">
            <v>8.0112770496799772</v>
          </cell>
        </row>
        <row r="1131">
          <cell r="A1131" t="str">
            <v>20-100009153</v>
          </cell>
          <cell r="B1131" t="str">
            <v>Wax for Moulding</v>
          </cell>
          <cell r="C1131" t="str">
            <v>KG</v>
          </cell>
          <cell r="D1131">
            <v>8.3553791887125222</v>
          </cell>
        </row>
        <row r="1132">
          <cell r="A1132" t="str">
            <v>20-100009154</v>
          </cell>
          <cell r="B1132" t="str">
            <v>Truffle Oil 250ML</v>
          </cell>
          <cell r="C1132" t="str">
            <v>EA</v>
          </cell>
          <cell r="D1132">
            <v>10.676393049730379</v>
          </cell>
        </row>
        <row r="1133">
          <cell r="A1133" t="str">
            <v>20-100009155</v>
          </cell>
          <cell r="B1133" t="str">
            <v>Soncino Salad Valeriana Canned 5 KG</v>
          </cell>
          <cell r="C1133" t="str">
            <v>EA</v>
          </cell>
          <cell r="D1133">
            <v>7.2775384615384615</v>
          </cell>
        </row>
        <row r="1134">
          <cell r="A1134" t="str">
            <v>20-100009157</v>
          </cell>
          <cell r="B1134" t="str">
            <v>Porcini Mushroom in Olive Oil Bowl (Porcini in Olio Boccia) 4KG Net For Display</v>
          </cell>
          <cell r="C1134" t="str">
            <v>EA</v>
          </cell>
          <cell r="D1134">
            <v>120</v>
          </cell>
        </row>
        <row r="1135">
          <cell r="A1135" t="str">
            <v>20-100009161</v>
          </cell>
          <cell r="B1135" t="str">
            <v xml:space="preserve">Appetizer Country Style Bowl in Olive Oil (Antipasto dell`ortolano Boccia) 4kg </v>
          </cell>
          <cell r="C1135" t="str">
            <v>EA</v>
          </cell>
          <cell r="D1135">
            <v>162.5</v>
          </cell>
        </row>
        <row r="1136">
          <cell r="A1136" t="str">
            <v>20-100009163</v>
          </cell>
          <cell r="B1136" t="str">
            <v>Small Artichokes in Olive Oil Bowl (Carciofini in Olio Boccia) 4kg net</v>
          </cell>
          <cell r="C1136" t="str">
            <v>EA</v>
          </cell>
          <cell r="D1136">
            <v>175</v>
          </cell>
        </row>
        <row r="1137">
          <cell r="A1137" t="str">
            <v>20-100009165</v>
          </cell>
          <cell r="B1137" t="str">
            <v>Mushroom Porcini in Oil 2.9Kg(102 oz)</v>
          </cell>
          <cell r="C1137" t="str">
            <v>EA</v>
          </cell>
          <cell r="D1137">
            <v>50.683368495077367</v>
          </cell>
        </row>
        <row r="1138">
          <cell r="A1138" t="str">
            <v>20-100009168</v>
          </cell>
          <cell r="B1138" t="str">
            <v>Salad Capricciosa Canned  5 KG</v>
          </cell>
          <cell r="C1138" t="str">
            <v>EA</v>
          </cell>
          <cell r="D1138">
            <v>5.05</v>
          </cell>
        </row>
        <row r="1139">
          <cell r="A1139" t="str">
            <v>20-100009169</v>
          </cell>
          <cell r="B1139" t="str">
            <v>Peperoni Lombardi Canned 5 KG</v>
          </cell>
          <cell r="C1139" t="str">
            <v>EA</v>
          </cell>
          <cell r="D1139">
            <v>6.9272727272727277</v>
          </cell>
        </row>
        <row r="1140">
          <cell r="A1140" t="str">
            <v>20-100009170</v>
          </cell>
          <cell r="B1140" t="str">
            <v>Celery Bulb Fillets Canned 5KG</v>
          </cell>
          <cell r="C1140" t="str">
            <v>EA</v>
          </cell>
          <cell r="D1140">
            <v>14.5</v>
          </cell>
        </row>
        <row r="1141">
          <cell r="A1141" t="str">
            <v>20-100009189</v>
          </cell>
          <cell r="B1141" t="str">
            <v>Coffee Decaf. Fam Choice Colombian Frozen Conc 59 oz (25:1)</v>
          </cell>
          <cell r="C1141" t="str">
            <v>EA</v>
          </cell>
          <cell r="D1141">
            <v>25.659191071062871</v>
          </cell>
        </row>
        <row r="1142">
          <cell r="A1142" t="str">
            <v>20-100009193</v>
          </cell>
          <cell r="B1142" t="str">
            <v>Lasagna Sheets Red</v>
          </cell>
          <cell r="C1142" t="str">
            <v>KG</v>
          </cell>
          <cell r="D1142">
            <v>5.2334801762114544</v>
          </cell>
        </row>
        <row r="1143">
          <cell r="A1143" t="str">
            <v>20-100009194</v>
          </cell>
          <cell r="B1143" t="str">
            <v>Squid Ink</v>
          </cell>
          <cell r="C1143" t="str">
            <v>LT</v>
          </cell>
          <cell r="D1143">
            <v>63.58</v>
          </cell>
        </row>
        <row r="1144">
          <cell r="A1144" t="str">
            <v>20-100009195</v>
          </cell>
          <cell r="B1144" t="str">
            <v>Langostino Head On 16-20 Head on Prawn (Nephrops Norvegicus)</v>
          </cell>
          <cell r="C1144" t="str">
            <v>KG</v>
          </cell>
          <cell r="D1144">
            <v>28.940022164475696</v>
          </cell>
        </row>
        <row r="1145">
          <cell r="A1145" t="str">
            <v>20-100009196</v>
          </cell>
          <cell r="B1145" t="str">
            <v>Bonito Fillet 1-3 lbs Skin On Crew Fish (Sarda Sarda)</v>
          </cell>
          <cell r="C1145" t="str">
            <v>KG</v>
          </cell>
          <cell r="D1145">
            <v>2.8736078292877396</v>
          </cell>
        </row>
        <row r="1146">
          <cell r="A1146" t="str">
            <v>20-100009197</v>
          </cell>
          <cell r="B1146" t="str">
            <v>Clams 2 7/8 -3 1/8`` 2-3/lb for Clams Casino (Merceneria Merceneria)</v>
          </cell>
          <cell r="C1146" t="str">
            <v>KG</v>
          </cell>
          <cell r="D1146">
            <v>6.5247883273869745</v>
          </cell>
        </row>
        <row r="1147">
          <cell r="A1147" t="str">
            <v>20-100009199</v>
          </cell>
          <cell r="B1147" t="str">
            <v>Anchovy White Fillet Not Salted Cured</v>
          </cell>
          <cell r="C1147" t="str">
            <v>KG</v>
          </cell>
          <cell r="D1147">
            <v>15.943999999999999</v>
          </cell>
        </row>
        <row r="1148">
          <cell r="A1148" t="str">
            <v>20-100009225</v>
          </cell>
          <cell r="B1148" t="str">
            <v>Non-Dairy Creamer Qts</v>
          </cell>
          <cell r="C1148" t="str">
            <v>EA</v>
          </cell>
          <cell r="D1148">
            <v>0.99</v>
          </cell>
        </row>
        <row r="1149">
          <cell r="A1149" t="str">
            <v>20-100009273</v>
          </cell>
          <cell r="B1149" t="str">
            <v>Artichokes Baby Carcioffini In Olive Oil</v>
          </cell>
          <cell r="C1149" t="str">
            <v>KG</v>
          </cell>
          <cell r="D1149">
            <v>19.483214117892757</v>
          </cell>
        </row>
        <row r="1150">
          <cell r="A1150" t="str">
            <v>20-100009274</v>
          </cell>
          <cell r="B1150" t="str">
            <v>Onions Pearl in Vinegar (Cipolline)</v>
          </cell>
          <cell r="C1150" t="str">
            <v>KG</v>
          </cell>
          <cell r="D1150">
            <v>1.13215859030837</v>
          </cell>
        </row>
        <row r="1151">
          <cell r="A1151" t="str">
            <v>20-100009275</v>
          </cell>
          <cell r="B1151" t="str">
            <v>Cornichons in Vinegar (Cetriolini)</v>
          </cell>
          <cell r="C1151" t="str">
            <v>KG</v>
          </cell>
          <cell r="D1151">
            <v>1.7870543060888646</v>
          </cell>
        </row>
        <row r="1152">
          <cell r="A1152" t="str">
            <v>20-100009276</v>
          </cell>
          <cell r="B1152" t="str">
            <v>Crushed Tomatoes In Aseptic Bag</v>
          </cell>
          <cell r="C1152" t="str">
            <v>KG</v>
          </cell>
          <cell r="D1152">
            <v>0.53060086685970176</v>
          </cell>
        </row>
        <row r="1153">
          <cell r="A1153" t="str">
            <v>20-100009278</v>
          </cell>
          <cell r="B1153" t="str">
            <v>Kefalotiri - Hard Greek Cheese, dry-salted, aged</v>
          </cell>
          <cell r="C1153" t="str">
            <v>KG</v>
          </cell>
          <cell r="D1153">
            <v>7.9570637119113581</v>
          </cell>
        </row>
        <row r="1154">
          <cell r="A1154" t="str">
            <v>20-100009279</v>
          </cell>
          <cell r="B1154" t="str">
            <v xml:space="preserve">Kasseri </v>
          </cell>
          <cell r="C1154" t="str">
            <v>KG</v>
          </cell>
          <cell r="D1154">
            <v>7.6399082568807337</v>
          </cell>
        </row>
        <row r="1155">
          <cell r="A1155" t="str">
            <v>20-100009377</v>
          </cell>
          <cell r="B1155" t="str">
            <v>Kosher Meal - Chop Suey with Egg Roll</v>
          </cell>
          <cell r="C1155" t="str">
            <v>EA</v>
          </cell>
          <cell r="D1155">
            <v>8.2901388888888885</v>
          </cell>
        </row>
        <row r="1156">
          <cell r="A1156" t="str">
            <v>20-100009378</v>
          </cell>
          <cell r="B1156" t="str">
            <v>Kosher Meal - Vegetarian Chili</v>
          </cell>
          <cell r="C1156" t="str">
            <v>EA</v>
          </cell>
          <cell r="D1156">
            <v>8.2220000000000013</v>
          </cell>
        </row>
        <row r="1157">
          <cell r="A1157" t="str">
            <v>20-100009379</v>
          </cell>
          <cell r="B1157" t="str">
            <v>Kosher Meal -  Italian Pasta with Tomato</v>
          </cell>
          <cell r="C1157" t="str">
            <v>EA</v>
          </cell>
          <cell r="D1157">
            <v>8.3546236559139793</v>
          </cell>
        </row>
        <row r="1158">
          <cell r="A1158" t="str">
            <v>20-100009380</v>
          </cell>
          <cell r="B1158" t="str">
            <v>Kosher Meal - Moroccan Couscous</v>
          </cell>
          <cell r="C1158" t="str">
            <v>EA</v>
          </cell>
          <cell r="D1158">
            <v>6.9303571428571429</v>
          </cell>
        </row>
        <row r="1159">
          <cell r="A1159" t="str">
            <v>20-100009381</v>
          </cell>
          <cell r="B1159" t="str">
            <v>Flour Garam</v>
          </cell>
          <cell r="C1159" t="str">
            <v>KG</v>
          </cell>
          <cell r="D1159">
            <v>2.7366592990211558</v>
          </cell>
        </row>
        <row r="1160">
          <cell r="A1160" t="str">
            <v>20-100009382</v>
          </cell>
          <cell r="B1160" t="str">
            <v>Flour Indian Wheat</v>
          </cell>
          <cell r="C1160" t="str">
            <v>KG</v>
          </cell>
          <cell r="D1160">
            <v>1.6711037160288409</v>
          </cell>
        </row>
        <row r="1161">
          <cell r="A1161" t="str">
            <v>20-100009490</v>
          </cell>
          <cell r="B1161" t="str">
            <v>Sake, Rice Wine</v>
          </cell>
          <cell r="C1161" t="str">
            <v>LT</v>
          </cell>
          <cell r="D1161">
            <v>4.8821788040260508</v>
          </cell>
        </row>
        <row r="1162">
          <cell r="A1162" t="str">
            <v>20-100009492</v>
          </cell>
          <cell r="B1162" t="str">
            <v>Mirin Vinegar</v>
          </cell>
          <cell r="C1162" t="str">
            <v>LT</v>
          </cell>
          <cell r="D1162">
            <v>7.2432989690721659</v>
          </cell>
        </row>
        <row r="1163">
          <cell r="A1163" t="str">
            <v>20-100009493</v>
          </cell>
          <cell r="B1163" t="str">
            <v>Soba Noodles</v>
          </cell>
          <cell r="C1163" t="str">
            <v>KG</v>
          </cell>
          <cell r="D1163">
            <v>4.0668130933824571</v>
          </cell>
        </row>
        <row r="1164">
          <cell r="A1164" t="str">
            <v>20-100009494</v>
          </cell>
          <cell r="B1164" t="str">
            <v>Udon Noodles</v>
          </cell>
          <cell r="C1164" t="str">
            <v>KG</v>
          </cell>
          <cell r="D1164">
            <v>2.5713047247507586</v>
          </cell>
        </row>
        <row r="1165">
          <cell r="A1165" t="str">
            <v>20-100009513</v>
          </cell>
          <cell r="B1165" t="str">
            <v>Sterling Silver Striploin 0 X 1, NAMP #180A,  11/UP Frozen Aged 30 Days</v>
          </cell>
          <cell r="C1165" t="str">
            <v>KG</v>
          </cell>
          <cell r="D1165">
            <v>11.466231417918806</v>
          </cell>
        </row>
        <row r="1166">
          <cell r="A1166" t="str">
            <v>20-100009514</v>
          </cell>
          <cell r="B1166" t="str">
            <v>Sterling Silver Beef Ribeye LIPON, NAMP #112A, 12-15 LBS Frozn Aged 30 Days</v>
          </cell>
          <cell r="C1166" t="str">
            <v>KG</v>
          </cell>
          <cell r="D1166">
            <v>13.213340566254253</v>
          </cell>
        </row>
        <row r="1167">
          <cell r="A1167" t="str">
            <v>20-100009519</v>
          </cell>
          <cell r="B1167" t="str">
            <v>Pumpkin Seed Oil</v>
          </cell>
          <cell r="C1167" t="str">
            <v>LT</v>
          </cell>
          <cell r="D1167">
            <v>37.498595505617978</v>
          </cell>
        </row>
        <row r="1168">
          <cell r="A1168" t="str">
            <v>20-100009520</v>
          </cell>
          <cell r="B1168" t="str">
            <v>GOURDS</v>
          </cell>
          <cell r="C1168" t="str">
            <v>CS</v>
          </cell>
          <cell r="D1168">
            <v>7.3523809523809529</v>
          </cell>
        </row>
        <row r="1169">
          <cell r="A1169" t="str">
            <v>20-100009521</v>
          </cell>
          <cell r="B1169" t="str">
            <v>INDIAN CORN</v>
          </cell>
          <cell r="C1169" t="str">
            <v>CS</v>
          </cell>
          <cell r="D1169">
            <v>3.3653061224489789</v>
          </cell>
        </row>
        <row r="1170">
          <cell r="A1170" t="str">
            <v>20-100009522</v>
          </cell>
          <cell r="B1170" t="str">
            <v>PUMPKINS SMALL  7 TO 10 LBS</v>
          </cell>
          <cell r="C1170" t="str">
            <v>EA</v>
          </cell>
          <cell r="D1170">
            <v>1.75</v>
          </cell>
        </row>
        <row r="1171">
          <cell r="A1171" t="str">
            <v>20-100009523</v>
          </cell>
          <cell r="B1171" t="str">
            <v>PUMPKINS MEDIUM 11 - 14 LBS</v>
          </cell>
          <cell r="C1171" t="str">
            <v>EA</v>
          </cell>
          <cell r="D1171">
            <v>3.1539625</v>
          </cell>
        </row>
        <row r="1172">
          <cell r="A1172" t="str">
            <v>20-100009524</v>
          </cell>
          <cell r="B1172" t="str">
            <v>PUMPKINS LARGE 15 - 22 LBS</v>
          </cell>
          <cell r="C1172" t="str">
            <v>EA</v>
          </cell>
          <cell r="D1172">
            <v>6.1392333709131899</v>
          </cell>
        </row>
        <row r="1173">
          <cell r="A1173" t="str">
            <v>20-100009525</v>
          </cell>
          <cell r="B1173" t="str">
            <v>HAY BALES</v>
          </cell>
          <cell r="C1173" t="str">
            <v>EA</v>
          </cell>
          <cell r="D1173">
            <v>15.073333333333332</v>
          </cell>
        </row>
        <row r="1174">
          <cell r="A1174" t="str">
            <v>20-100009540</v>
          </cell>
          <cell r="B1174" t="str">
            <v>Pork Ham Pit Honey &amp; Brown Sugar Farmland Silver Medal #126410</v>
          </cell>
          <cell r="C1174" t="str">
            <v>KG</v>
          </cell>
          <cell r="D1174">
            <v>5.1045429052159275</v>
          </cell>
        </row>
        <row r="1175">
          <cell r="A1175" t="str">
            <v>20-100009595</v>
          </cell>
          <cell r="B1175" t="str">
            <v>Sausage Pork Chorizo Cooked 11 Inch</v>
          </cell>
          <cell r="C1175" t="str">
            <v>KG</v>
          </cell>
          <cell r="D1175">
            <v>5.7718225520789401</v>
          </cell>
        </row>
        <row r="1176">
          <cell r="A1176" t="str">
            <v>20-100009596</v>
          </cell>
          <cell r="B1176" t="str">
            <v>Vegemite Spread Individual</v>
          </cell>
          <cell r="C1176" t="str">
            <v>CS</v>
          </cell>
          <cell r="D1176">
            <v>34.76313253012048</v>
          </cell>
        </row>
        <row r="1177">
          <cell r="A1177" t="str">
            <v>20-100009597</v>
          </cell>
          <cell r="B1177" t="str">
            <v>Marmite Spread</v>
          </cell>
          <cell r="C1177" t="str">
            <v>CS</v>
          </cell>
          <cell r="D1177">
            <v>13.4</v>
          </cell>
        </row>
        <row r="1178">
          <cell r="A1178" t="str">
            <v>20-100009598</v>
          </cell>
          <cell r="B1178" t="str">
            <v>NUTELLA SPREAD 13 OZ</v>
          </cell>
          <cell r="C1178" t="str">
            <v>EA</v>
          </cell>
          <cell r="D1178">
            <v>3.1434938760475184</v>
          </cell>
        </row>
        <row r="1179">
          <cell r="A1179" t="str">
            <v>20-100009599</v>
          </cell>
          <cell r="B1179" t="str">
            <v>Weetabix Individual</v>
          </cell>
          <cell r="C1179" t="str">
            <v>EA</v>
          </cell>
          <cell r="D1179">
            <v>0.54918007662835255</v>
          </cell>
        </row>
        <row r="1180">
          <cell r="A1180" t="str">
            <v>20-100009664</v>
          </cell>
          <cell r="B1180" t="str">
            <v>DOUGH CONDITIONER TEAM SOFT ABEL &amp; SCHAFER #45605-3</v>
          </cell>
          <cell r="C1180" t="str">
            <v>KG</v>
          </cell>
          <cell r="D1180">
            <v>3.8141394304951595</v>
          </cell>
        </row>
        <row r="1181">
          <cell r="A1181" t="str">
            <v>20-100009671</v>
          </cell>
          <cell r="B1181" t="str">
            <v>Shrimp Headless, C&amp;P 41-50 Ct/lb Tail On White (Penaeus Vannamei)</v>
          </cell>
          <cell r="C1181" t="str">
            <v>KG</v>
          </cell>
          <cell r="D1181">
            <v>10.736112468273713</v>
          </cell>
        </row>
        <row r="1182">
          <cell r="A1182" t="str">
            <v>20-100009717</v>
          </cell>
          <cell r="B1182" t="str">
            <v>DAIKON CRESS</v>
          </cell>
          <cell r="C1182" t="str">
            <v>KG</v>
          </cell>
          <cell r="D1182">
            <v>13.565831987075928</v>
          </cell>
        </row>
        <row r="1183">
          <cell r="A1183" t="str">
            <v>20-100009736</v>
          </cell>
          <cell r="B1183" t="str">
            <v>Links Breakfast Style Turkey 16/LB</v>
          </cell>
          <cell r="C1183" t="str">
            <v>KG</v>
          </cell>
          <cell r="D1183">
            <v>3.6643483809219974</v>
          </cell>
        </row>
        <row r="1184">
          <cell r="A1184" t="str">
            <v>20-100010042</v>
          </cell>
          <cell r="B1184" t="str">
            <v>Spanakopita 200-210 gram</v>
          </cell>
          <cell r="C1184" t="str">
            <v>EA</v>
          </cell>
          <cell r="D1184">
            <v>1.3928</v>
          </cell>
        </row>
        <row r="1185">
          <cell r="A1185" t="str">
            <v>20-100010055</v>
          </cell>
          <cell r="B1185" t="str">
            <v>MUSHROOM OYSTER FRESH</v>
          </cell>
          <cell r="C1185" t="str">
            <v>KG</v>
          </cell>
          <cell r="D1185">
            <v>9.0273288973384034</v>
          </cell>
        </row>
        <row r="1186">
          <cell r="A1186" t="str">
            <v>20-100010073</v>
          </cell>
          <cell r="B1186" t="str">
            <v>TOMATOES, VINE RIPE AND ATTACHED</v>
          </cell>
          <cell r="C1186" t="str">
            <v>KG</v>
          </cell>
          <cell r="D1186">
            <v>2.0945101785845521</v>
          </cell>
        </row>
        <row r="1187">
          <cell r="A1187" t="str">
            <v>20-100010096</v>
          </cell>
          <cell r="B1187" t="str">
            <v>COCONUT BROWN SHELL</v>
          </cell>
          <cell r="C1187" t="str">
            <v>EA</v>
          </cell>
          <cell r="D1187">
            <v>1.3095238095238095</v>
          </cell>
        </row>
        <row r="1188">
          <cell r="A1188" t="str">
            <v>20-100010184</v>
          </cell>
          <cell r="B1188" t="str">
            <v>Cardamon, Whole Green (Elaichi)</v>
          </cell>
          <cell r="C1188" t="str">
            <v>KG</v>
          </cell>
          <cell r="D1188">
            <v>60</v>
          </cell>
        </row>
        <row r="1189">
          <cell r="A1189" t="str">
            <v>20-100010185</v>
          </cell>
          <cell r="B1189" t="str">
            <v>Cardamon, Whole Black (alcho)</v>
          </cell>
          <cell r="C1189" t="str">
            <v>KG</v>
          </cell>
          <cell r="D1189">
            <v>21.648</v>
          </cell>
        </row>
        <row r="1190">
          <cell r="A1190" t="str">
            <v>20-100010187</v>
          </cell>
          <cell r="B1190" t="str">
            <v>Curry Paste Red  10/oz Bottle</v>
          </cell>
          <cell r="C1190" t="str">
            <v>EA</v>
          </cell>
          <cell r="D1190">
            <v>1.4298846992832659</v>
          </cell>
        </row>
        <row r="1191">
          <cell r="A1191" t="str">
            <v>20-100010188</v>
          </cell>
          <cell r="B1191" t="str">
            <v>Chutney, Pickled Mango 10 oz Bottle</v>
          </cell>
          <cell r="C1191" t="str">
            <v>EA</v>
          </cell>
          <cell r="D1191">
            <v>3.6960000000000002</v>
          </cell>
        </row>
        <row r="1192">
          <cell r="A1192" t="str">
            <v>20-100010189</v>
          </cell>
          <cell r="B1192" t="str">
            <v>Fish Sauce, 700ml Bottle</v>
          </cell>
          <cell r="C1192" t="str">
            <v>EA</v>
          </cell>
          <cell r="D1192">
            <v>1.4545209721941692</v>
          </cell>
        </row>
        <row r="1193">
          <cell r="A1193" t="str">
            <v>20-100010285</v>
          </cell>
          <cell r="B1193" t="str">
            <v>Tea Green Env Stash, 30/Box</v>
          </cell>
          <cell r="C1193" t="str">
            <v>BOX</v>
          </cell>
          <cell r="D1193">
            <v>2.3207338376492594</v>
          </cell>
        </row>
        <row r="1194">
          <cell r="A1194" t="str">
            <v>20-100010630</v>
          </cell>
          <cell r="B1194" t="str">
            <v>MUSHROOM, PORTABELLA</v>
          </cell>
          <cell r="C1194" t="str">
            <v>KG</v>
          </cell>
          <cell r="D1194">
            <v>5.215726444477756</v>
          </cell>
        </row>
        <row r="1195">
          <cell r="A1195" t="str">
            <v>20-100011009</v>
          </cell>
          <cell r="B1195" t="str">
            <v>Taco Shells, 5``, Prefried, 8/25 Ct</v>
          </cell>
          <cell r="C1195" t="str">
            <v>CS</v>
          </cell>
          <cell r="D1195">
            <v>8.5266666666666673</v>
          </cell>
        </row>
        <row r="1196">
          <cell r="A1196" t="str">
            <v>20-100011134</v>
          </cell>
          <cell r="B1196" t="str">
            <v>Shrimp Raw 31/40 Shell On Head Off (Penaeus Monodon)</v>
          </cell>
          <cell r="C1196" t="str">
            <v>KG</v>
          </cell>
          <cell r="D1196">
            <v>8.9901334881021473</v>
          </cell>
        </row>
        <row r="1197">
          <cell r="A1197" t="str">
            <v>20-100011135</v>
          </cell>
          <cell r="B1197" t="str">
            <v>Lobster Tail Brasil 8 oz Dry (Panillrus Argus)</v>
          </cell>
          <cell r="C1197" t="str">
            <v>KG</v>
          </cell>
          <cell r="D1197">
            <v>37.503859300915202</v>
          </cell>
        </row>
        <row r="1198">
          <cell r="A1198" t="str">
            <v>20-100011136</v>
          </cell>
          <cell r="B1198" t="str">
            <v>Alligator Ribs (Alligator Mississippiensis)</v>
          </cell>
          <cell r="C1198" t="str">
            <v>KG</v>
          </cell>
          <cell r="D1198">
            <v>9.6975376699742739</v>
          </cell>
        </row>
        <row r="1199">
          <cell r="A1199" t="str">
            <v>20-100011137</v>
          </cell>
          <cell r="B1199" t="str">
            <v>Crawfish Whole Cooked U15 Layer Pack (Theragra Chalcormma)</v>
          </cell>
          <cell r="C1199" t="str">
            <v>KG</v>
          </cell>
          <cell r="D1199">
            <v>4.4219202494987746</v>
          </cell>
        </row>
        <row r="1200">
          <cell r="A1200" t="str">
            <v>20-100011138</v>
          </cell>
          <cell r="B1200" t="str">
            <v>Pork Tasso Ham</v>
          </cell>
          <cell r="C1200" t="str">
            <v>KG</v>
          </cell>
          <cell r="D1200">
            <v>11.000000000000002</v>
          </cell>
        </row>
        <row r="1201">
          <cell r="A1201" t="str">
            <v>20-100011139</v>
          </cell>
          <cell r="B1201" t="str">
            <v>Oyster In Half Shell Frozen (Crassostrea Virginica)</v>
          </cell>
          <cell r="C1201" t="str">
            <v>DZ</v>
          </cell>
          <cell r="D1201">
            <v>5.3695999999999993</v>
          </cell>
        </row>
        <row r="1202">
          <cell r="A1202" t="str">
            <v>20-100011140</v>
          </cell>
          <cell r="B1202" t="str">
            <v>Tabasco Sauce Green 5 oz Bottle</v>
          </cell>
          <cell r="C1202" t="str">
            <v>EA</v>
          </cell>
          <cell r="D1202">
            <v>2.6921788283658783</v>
          </cell>
        </row>
        <row r="1203">
          <cell r="A1203" t="str">
            <v>20-100011141</v>
          </cell>
          <cell r="B1203" t="str">
            <v>Louisiana Hot Sauce 6 oz Bottle</v>
          </cell>
          <cell r="C1203" t="str">
            <v>EA</v>
          </cell>
          <cell r="D1203">
            <v>0.70175141242937844</v>
          </cell>
        </row>
        <row r="1204">
          <cell r="A1204" t="str">
            <v>20-100011143</v>
          </cell>
          <cell r="B1204" t="str">
            <v>File Powder 12 oz Packet</v>
          </cell>
          <cell r="C1204" t="str">
            <v>EA</v>
          </cell>
          <cell r="D1204">
            <v>9.7051282051282044</v>
          </cell>
        </row>
        <row r="1205">
          <cell r="A1205" t="str">
            <v>20-100011144</v>
          </cell>
          <cell r="B1205" t="str">
            <v>OKRA FRESH</v>
          </cell>
          <cell r="C1205" t="str">
            <v>KG</v>
          </cell>
          <cell r="D1205">
            <v>2.7725505634565222</v>
          </cell>
        </row>
        <row r="1206">
          <cell r="A1206" t="str">
            <v>20-100011145</v>
          </cell>
          <cell r="B1206" t="str">
            <v>Lard in Packets</v>
          </cell>
          <cell r="C1206" t="str">
            <v>KG</v>
          </cell>
          <cell r="D1206">
            <v>4.9579508439443298</v>
          </cell>
        </row>
        <row r="1207">
          <cell r="A1207" t="str">
            <v>20-100011146</v>
          </cell>
          <cell r="B1207" t="str">
            <v>GREEN TOMATOES</v>
          </cell>
          <cell r="C1207" t="str">
            <v>KG</v>
          </cell>
          <cell r="D1207">
            <v>2.2214542836573079</v>
          </cell>
        </row>
        <row r="1208">
          <cell r="A1208" t="str">
            <v>20-100011147</v>
          </cell>
          <cell r="B1208" t="str">
            <v>MUSTARD GREENS</v>
          </cell>
          <cell r="C1208" t="str">
            <v>KG</v>
          </cell>
          <cell r="D1208">
            <v>1.577</v>
          </cell>
        </row>
        <row r="1209">
          <cell r="A1209" t="str">
            <v>20-100011148</v>
          </cell>
          <cell r="B1209" t="str">
            <v>Mustard Creole 12 oz Jars</v>
          </cell>
          <cell r="C1209" t="str">
            <v>EA</v>
          </cell>
          <cell r="D1209">
            <v>3.2048888888888887</v>
          </cell>
        </row>
        <row r="1210">
          <cell r="A1210" t="str">
            <v>20-100011149</v>
          </cell>
          <cell r="B1210" t="str">
            <v>Garlic Powder</v>
          </cell>
          <cell r="C1210" t="str">
            <v>KG</v>
          </cell>
          <cell r="D1210">
            <v>8.0577923856477671</v>
          </cell>
        </row>
        <row r="1211">
          <cell r="A1211" t="str">
            <v>20-100011150</v>
          </cell>
          <cell r="B1211" t="str">
            <v>Onion Powder</v>
          </cell>
          <cell r="C1211" t="str">
            <v>KG</v>
          </cell>
          <cell r="D1211">
            <v>7.1662296801258503</v>
          </cell>
        </row>
        <row r="1212">
          <cell r="A1212" t="str">
            <v>20-100011151</v>
          </cell>
          <cell r="B1212" t="str">
            <v>BANANA PEPPERS</v>
          </cell>
          <cell r="C1212" t="str">
            <v>KG</v>
          </cell>
          <cell r="D1212">
            <v>4.6301509241987455</v>
          </cell>
        </row>
        <row r="1213">
          <cell r="A1213" t="str">
            <v>20-100011152</v>
          </cell>
          <cell r="B1213" t="str">
            <v>DANDELION GREENS</v>
          </cell>
          <cell r="C1213" t="str">
            <v>KG</v>
          </cell>
          <cell r="D1213">
            <v>1.9294377067254684</v>
          </cell>
        </row>
        <row r="1214">
          <cell r="A1214" t="str">
            <v>20-100011154</v>
          </cell>
          <cell r="B1214" t="str">
            <v xml:space="preserve">Dark Molasses </v>
          </cell>
          <cell r="C1214" t="str">
            <v>LT</v>
          </cell>
          <cell r="D1214">
            <v>2.1290057518488084</v>
          </cell>
        </row>
        <row r="1215">
          <cell r="A1215" t="str">
            <v>20-100011198</v>
          </cell>
          <cell r="B1215" t="str">
            <v>Sea Scallops 10-20 (Placopectin Magellanicus)</v>
          </cell>
          <cell r="C1215" t="str">
            <v>KG</v>
          </cell>
          <cell r="D1215">
            <v>21.948674359060671</v>
          </cell>
        </row>
        <row r="1216">
          <cell r="A1216" t="str">
            <v>20-100011215</v>
          </cell>
          <cell r="B1216" t="str">
            <v>ONIONS - WHITE PEARL</v>
          </cell>
          <cell r="C1216" t="str">
            <v>KG</v>
          </cell>
          <cell r="D1216">
            <v>4.4651675485008822</v>
          </cell>
        </row>
        <row r="1217">
          <cell r="A1217" t="str">
            <v>20-100011216</v>
          </cell>
          <cell r="B1217" t="str">
            <v>Pastry Star Butter Flavor 1 Gallon</v>
          </cell>
          <cell r="C1217" t="str">
            <v>EA</v>
          </cell>
          <cell r="D1217">
            <v>48.751445086705203</v>
          </cell>
        </row>
        <row r="1218">
          <cell r="A1218" t="str">
            <v>20-100011220</v>
          </cell>
          <cell r="B1218" t="str">
            <v>CHAYOTE</v>
          </cell>
          <cell r="C1218" t="str">
            <v>KG</v>
          </cell>
          <cell r="D1218">
            <v>1.000693824957875</v>
          </cell>
        </row>
        <row r="1219">
          <cell r="A1219" t="str">
            <v>20-100011366</v>
          </cell>
          <cell r="B1219" t="str">
            <v>Pears Frozen</v>
          </cell>
          <cell r="C1219" t="str">
            <v>KG</v>
          </cell>
          <cell r="D1219">
            <v>9.6010286554004409</v>
          </cell>
        </row>
        <row r="1220">
          <cell r="A1220" t="str">
            <v>20-100011368</v>
          </cell>
          <cell r="B1220" t="str">
            <v>Cervena Strips Boneless - Silver On 4/5 lb Average</v>
          </cell>
          <cell r="C1220" t="str">
            <v>KG</v>
          </cell>
          <cell r="D1220">
            <v>40.961462839166344</v>
          </cell>
        </row>
        <row r="1221">
          <cell r="A1221" t="str">
            <v>20-100011369</v>
          </cell>
          <cell r="B1221" t="str">
            <v>Mozzarella Fresh In Water (Ciliegine 10 grms) 45% Fat Content</v>
          </cell>
          <cell r="C1221" t="str">
            <v>KG</v>
          </cell>
          <cell r="D1221">
            <v>7.8816434077170285</v>
          </cell>
        </row>
        <row r="1222">
          <cell r="A1222" t="str">
            <v>20-100011387</v>
          </cell>
          <cell r="B1222" t="str">
            <v>Squid Whole for Disection, Ink Sack Intac (Loligo Media)</v>
          </cell>
          <cell r="C1222" t="str">
            <v>KG</v>
          </cell>
          <cell r="D1222">
            <v>3.3082595870206486</v>
          </cell>
        </row>
        <row r="1223">
          <cell r="A1223" t="str">
            <v>20-100011388</v>
          </cell>
          <cell r="B1223" t="str">
            <v>ORANGES FOR JUICING</v>
          </cell>
          <cell r="C1223" t="str">
            <v>KG</v>
          </cell>
          <cell r="D1223">
            <v>0.74011819168418913</v>
          </cell>
        </row>
        <row r="1224">
          <cell r="A1224" t="str">
            <v>20-100011464</v>
          </cell>
          <cell r="B1224" t="str">
            <v>Shrimp Headless Peeled &amp; Deveined 16-20Ct/Lb Shell On Blk Tiger(Penaeus Monodon)</v>
          </cell>
          <cell r="C1224" t="str">
            <v>KG</v>
          </cell>
          <cell r="D1224">
            <v>15.994194787838287</v>
          </cell>
        </row>
        <row r="1225">
          <cell r="A1225" t="str">
            <v>20-100011523</v>
          </cell>
          <cell r="B1225" t="str">
            <v>Cereal All Bran (Kelloggs)</v>
          </cell>
          <cell r="C1225" t="str">
            <v>KG</v>
          </cell>
          <cell r="D1225">
            <v>7.8212074303405572</v>
          </cell>
        </row>
        <row r="1226">
          <cell r="A1226" t="str">
            <v>20-100011535</v>
          </cell>
          <cell r="B1226" t="str">
            <v>Milo 450g</v>
          </cell>
          <cell r="C1226" t="str">
            <v>PKT</v>
          </cell>
          <cell r="D1226">
            <v>6.34</v>
          </cell>
        </row>
        <row r="1227">
          <cell r="A1227" t="str">
            <v>20-100011538</v>
          </cell>
          <cell r="B1227" t="str">
            <v>Soy Sauce Sweet 625ml</v>
          </cell>
          <cell r="C1227" t="str">
            <v>EA</v>
          </cell>
          <cell r="D1227">
            <v>2.0215866754328298</v>
          </cell>
        </row>
        <row r="1228">
          <cell r="A1228" t="str">
            <v>20-100011539</v>
          </cell>
          <cell r="B1228" t="str">
            <v>Sweet &amp; Sour Sauce #10</v>
          </cell>
          <cell r="C1228" t="str">
            <v>EA</v>
          </cell>
          <cell r="D1228">
            <v>4.331432002401681</v>
          </cell>
        </row>
        <row r="1229">
          <cell r="A1229" t="str">
            <v>20-100011540</v>
          </cell>
          <cell r="B1229" t="str">
            <v>Soy Sauce Light Superior 600ml</v>
          </cell>
          <cell r="C1229" t="str">
            <v>EA</v>
          </cell>
          <cell r="D1229">
            <v>3.935322345086584</v>
          </cell>
        </row>
        <row r="1230">
          <cell r="A1230" t="str">
            <v>20-100011542</v>
          </cell>
          <cell r="B1230" t="str">
            <v>Chili Sauce Sweet 730ml</v>
          </cell>
          <cell r="C1230" t="str">
            <v>EA</v>
          </cell>
          <cell r="D1230">
            <v>2.5187628865979379</v>
          </cell>
        </row>
        <row r="1231">
          <cell r="A1231" t="str">
            <v>20-100011543</v>
          </cell>
          <cell r="B1231" t="str">
            <v>Paste Tandoori 11 oz</v>
          </cell>
          <cell r="C1231" t="str">
            <v>EA</v>
          </cell>
          <cell r="D1231">
            <v>4.3443423738699334</v>
          </cell>
        </row>
        <row r="1232">
          <cell r="A1232" t="str">
            <v>20-100011545</v>
          </cell>
          <cell r="B1232" t="str">
            <v>Chili Sauce Mild 250ml</v>
          </cell>
          <cell r="C1232" t="str">
            <v>EA</v>
          </cell>
          <cell r="D1232">
            <v>2.3855905511811026</v>
          </cell>
        </row>
        <row r="1233">
          <cell r="A1233" t="str">
            <v>20-100011556</v>
          </cell>
          <cell r="B1233" t="str">
            <v>Yogurt Natural Low Fat</v>
          </cell>
          <cell r="C1233" t="str">
            <v>KG</v>
          </cell>
          <cell r="D1233">
            <v>10.84</v>
          </cell>
        </row>
        <row r="1234">
          <cell r="A1234" t="str">
            <v>20-100011573</v>
          </cell>
          <cell r="B1234" t="str">
            <v>Milk Soy Natural Low Fat</v>
          </cell>
          <cell r="C1234" t="str">
            <v>LT</v>
          </cell>
          <cell r="D1234">
            <v>2.145</v>
          </cell>
        </row>
        <row r="1235">
          <cell r="A1235" t="str">
            <v>20-100011580</v>
          </cell>
          <cell r="B1235" t="str">
            <v>Essence Parisian 575ml</v>
          </cell>
          <cell r="C1235" t="str">
            <v>EA</v>
          </cell>
          <cell r="D1235">
            <v>2.9699999999999998</v>
          </cell>
        </row>
        <row r="1236">
          <cell r="A1236" t="str">
            <v>20-100011585</v>
          </cell>
          <cell r="B1236" t="str">
            <v>Leather Jacket Fillet 115-175Gm</v>
          </cell>
          <cell r="C1236" t="str">
            <v>KG</v>
          </cell>
          <cell r="D1236">
            <v>9.3565000000000005</v>
          </cell>
        </row>
        <row r="1237">
          <cell r="A1237" t="str">
            <v>20-100011590</v>
          </cell>
          <cell r="B1237" t="str">
            <v>Wahoo Silver Fillet Skin Off Boned 180Gram (Acanthocybium Solandri)</v>
          </cell>
          <cell r="C1237" t="str">
            <v>KG</v>
          </cell>
          <cell r="D1237">
            <v>9.7441801772698806</v>
          </cell>
        </row>
        <row r="1238">
          <cell r="A1238" t="str">
            <v>20-100011600</v>
          </cell>
          <cell r="B1238" t="str">
            <v>Flour Scone Mix</v>
          </cell>
          <cell r="C1238" t="str">
            <v>KG</v>
          </cell>
          <cell r="D1238">
            <v>2.5408280621046577</v>
          </cell>
        </row>
        <row r="1239">
          <cell r="A1239" t="str">
            <v>20-100011607</v>
          </cell>
          <cell r="B1239" t="str">
            <v>Blackberries Frozen</v>
          </cell>
          <cell r="C1239" t="str">
            <v>KG</v>
          </cell>
          <cell r="D1239">
            <v>2.5567455375674557</v>
          </cell>
        </row>
        <row r="1240">
          <cell r="A1240" t="str">
            <v>20-100011608</v>
          </cell>
          <cell r="B1240" t="str">
            <v>Blackcurrants Frozen</v>
          </cell>
          <cell r="C1240" t="str">
            <v>KG</v>
          </cell>
          <cell r="D1240">
            <v>8.3475000000000001</v>
          </cell>
        </row>
        <row r="1241">
          <cell r="A1241" t="str">
            <v>20-100011612</v>
          </cell>
          <cell r="B1241" t="str">
            <v>Passion Fruit - Exotic</v>
          </cell>
          <cell r="C1241" t="str">
            <v>KG</v>
          </cell>
          <cell r="D1241">
            <v>6.6152149944873209</v>
          </cell>
        </row>
        <row r="1242">
          <cell r="A1242" t="str">
            <v>20-100011614</v>
          </cell>
          <cell r="B1242" t="str">
            <v>Rambutan - Exotic</v>
          </cell>
          <cell r="C1242" t="str">
            <v>KG</v>
          </cell>
          <cell r="D1242">
            <v>11.575208231259186</v>
          </cell>
        </row>
        <row r="1243">
          <cell r="A1243" t="str">
            <v>20-100011634</v>
          </cell>
          <cell r="B1243" t="str">
            <v>Beef Ribeye - Cube Roll HAM 2240 YPS,YP, PRS GFYG 120 days MRS 3/4</v>
          </cell>
          <cell r="C1243" t="str">
            <v>KG</v>
          </cell>
          <cell r="D1243">
            <v>22.999632402085282</v>
          </cell>
        </row>
        <row r="1244">
          <cell r="A1244" t="str">
            <v>20-100011636</v>
          </cell>
          <cell r="B1244" t="str">
            <v>Cracker Prawn Individual 200g</v>
          </cell>
          <cell r="C1244" t="str">
            <v>EA</v>
          </cell>
          <cell r="D1244">
            <v>3.8000000000000003</v>
          </cell>
        </row>
        <row r="1245">
          <cell r="A1245" t="str">
            <v>20-100011653</v>
          </cell>
          <cell r="B1245" t="str">
            <v>Powder Vinegar Sushi 75g</v>
          </cell>
          <cell r="C1245" t="str">
            <v>EA</v>
          </cell>
          <cell r="D1245">
            <v>6.25</v>
          </cell>
        </row>
        <row r="1246">
          <cell r="A1246" t="str">
            <v>20-100011664</v>
          </cell>
          <cell r="B1246" t="str">
            <v>Rice Jasmine</v>
          </cell>
          <cell r="C1246" t="str">
            <v>KG</v>
          </cell>
          <cell r="D1246">
            <v>1.5427482193866811</v>
          </cell>
        </row>
        <row r="1247">
          <cell r="A1247" t="str">
            <v>20-100011666</v>
          </cell>
          <cell r="B1247" t="str">
            <v>Noodles Thick (Crew) 500g</v>
          </cell>
          <cell r="C1247" t="str">
            <v>EA</v>
          </cell>
          <cell r="D1247">
            <v>2.5068721366097457</v>
          </cell>
        </row>
        <row r="1248">
          <cell r="A1248" t="str">
            <v>20-100011673</v>
          </cell>
          <cell r="B1248" t="str">
            <v>Syrup Corn Light 470ml</v>
          </cell>
          <cell r="C1248" t="str">
            <v>EA</v>
          </cell>
          <cell r="D1248">
            <v>5.9</v>
          </cell>
        </row>
        <row r="1249">
          <cell r="A1249" t="str">
            <v>20-100011674</v>
          </cell>
          <cell r="B1249" t="str">
            <v>Pavlova Mix</v>
          </cell>
          <cell r="C1249" t="str">
            <v>KG</v>
          </cell>
          <cell r="D1249">
            <v>23.391666666666666</v>
          </cell>
        </row>
        <row r="1250">
          <cell r="A1250" t="str">
            <v>20-100011678</v>
          </cell>
          <cell r="B1250" t="str">
            <v>Pie Beef</v>
          </cell>
          <cell r="C1250" t="str">
            <v>EA</v>
          </cell>
          <cell r="D1250">
            <v>1.3551190476190476</v>
          </cell>
        </row>
        <row r="1251">
          <cell r="A1251" t="str">
            <v>20-100011679</v>
          </cell>
          <cell r="B1251" t="str">
            <v>Pie Chicken and Vegetable</v>
          </cell>
          <cell r="C1251" t="str">
            <v>EA</v>
          </cell>
          <cell r="D1251">
            <v>1.7560422163588392</v>
          </cell>
        </row>
        <row r="1252">
          <cell r="A1252" t="str">
            <v>20-100011680</v>
          </cell>
          <cell r="B1252" t="str">
            <v>Pie Pepper Steak (Szechuan)</v>
          </cell>
          <cell r="C1252" t="str">
            <v>EA</v>
          </cell>
          <cell r="D1252">
            <v>1.7319375000000001</v>
          </cell>
        </row>
        <row r="1253">
          <cell r="A1253" t="str">
            <v>20-100011681</v>
          </cell>
          <cell r="B1253" t="str">
            <v>Pastie Vegetable</v>
          </cell>
          <cell r="C1253" t="str">
            <v>EA</v>
          </cell>
          <cell r="D1253">
            <v>1.4658902275769745</v>
          </cell>
        </row>
        <row r="1254">
          <cell r="A1254" t="str">
            <v>20-100011682</v>
          </cell>
          <cell r="B1254" t="str">
            <v>Pie Beef Cheese and Bacon</v>
          </cell>
          <cell r="C1254" t="str">
            <v>EA</v>
          </cell>
          <cell r="D1254">
            <v>1.8355642633228839</v>
          </cell>
        </row>
        <row r="1255">
          <cell r="A1255" t="str">
            <v>20-100011683</v>
          </cell>
          <cell r="B1255" t="str">
            <v>Pie Sheperds Beef and Potato</v>
          </cell>
          <cell r="C1255" t="str">
            <v>EA</v>
          </cell>
          <cell r="D1255">
            <v>1.761204379562044</v>
          </cell>
        </row>
        <row r="1256">
          <cell r="A1256" t="str">
            <v>20-100011684</v>
          </cell>
          <cell r="B1256" t="str">
            <v>Pie Beef and Onion</v>
          </cell>
          <cell r="C1256" t="str">
            <v>EA</v>
          </cell>
          <cell r="D1256">
            <v>1.5308098591549295</v>
          </cell>
        </row>
        <row r="1257">
          <cell r="A1257" t="str">
            <v>20-100011685</v>
          </cell>
          <cell r="B1257" t="str">
            <v>Sausage Roll</v>
          </cell>
          <cell r="C1257" t="str">
            <v>EA</v>
          </cell>
          <cell r="D1257">
            <v>0.92197916666666668</v>
          </cell>
        </row>
        <row r="1258">
          <cell r="A1258" t="str">
            <v>20-100011695</v>
          </cell>
          <cell r="B1258" t="str">
            <v>Cereal Gluten Free</v>
          </cell>
          <cell r="C1258" t="str">
            <v>EA</v>
          </cell>
          <cell r="D1258">
            <v>3.963960396039603</v>
          </cell>
        </row>
        <row r="1259">
          <cell r="A1259" t="str">
            <v>20-100011696</v>
          </cell>
          <cell r="B1259" t="str">
            <v>Cake Mix Gluten Free</v>
          </cell>
          <cell r="C1259" t="str">
            <v>KG</v>
          </cell>
          <cell r="D1259">
            <v>9.7523677523677517</v>
          </cell>
        </row>
        <row r="1260">
          <cell r="A1260" t="str">
            <v>20-100011707</v>
          </cell>
          <cell r="B1260" t="str">
            <v>Anise Star</v>
          </cell>
          <cell r="C1260" t="str">
            <v>KG</v>
          </cell>
          <cell r="D1260">
            <v>26.641860465116274</v>
          </cell>
        </row>
        <row r="1261">
          <cell r="A1261" t="str">
            <v>20-100011708</v>
          </cell>
          <cell r="B1261" t="str">
            <v>Salt Rock</v>
          </cell>
          <cell r="C1261" t="str">
            <v>KG</v>
          </cell>
          <cell r="D1261">
            <v>2.33</v>
          </cell>
        </row>
        <row r="1262">
          <cell r="A1262" t="str">
            <v>20-100011710</v>
          </cell>
          <cell r="B1262" t="str">
            <v>Oregano</v>
          </cell>
          <cell r="C1262" t="str">
            <v>KG</v>
          </cell>
          <cell r="D1262">
            <v>12.207812499999999</v>
          </cell>
        </row>
        <row r="1263">
          <cell r="A1263" t="str">
            <v>20-100011711</v>
          </cell>
          <cell r="B1263" t="str">
            <v>SNOW PEAS MANGETOUT</v>
          </cell>
          <cell r="C1263" t="str">
            <v>KG</v>
          </cell>
          <cell r="D1263">
            <v>4.950910093767237</v>
          </cell>
        </row>
        <row r="1264">
          <cell r="A1264" t="str">
            <v>20-100012023</v>
          </cell>
          <cell r="B1264" t="str">
            <v>Mozzarella Diced For Pizza</v>
          </cell>
          <cell r="C1264" t="str">
            <v>KG</v>
          </cell>
          <cell r="D1264">
            <v>4.2662224149414785</v>
          </cell>
        </row>
        <row r="1265">
          <cell r="A1265" t="str">
            <v>20-100012068</v>
          </cell>
          <cell r="B1265" t="str">
            <v>BANANAS PLANTAIN</v>
          </cell>
          <cell r="C1265" t="str">
            <v>KG</v>
          </cell>
          <cell r="D1265">
            <v>1.1939435579004682</v>
          </cell>
        </row>
        <row r="1266">
          <cell r="A1266" t="str">
            <v>20-100012069</v>
          </cell>
          <cell r="B1266" t="str">
            <v>Mango Cheeks Frozen</v>
          </cell>
          <cell r="C1266" t="str">
            <v>KG</v>
          </cell>
          <cell r="D1266">
            <v>3.4759666864961338</v>
          </cell>
        </row>
        <row r="1267">
          <cell r="A1267" t="str">
            <v>20-100012960</v>
          </cell>
          <cell r="B1267" t="str">
            <v>Milk UHT Whole Homo 5 Gal Dispenser (19 Lt) USDA GRADE A</v>
          </cell>
          <cell r="C1267" t="str">
            <v>EA</v>
          </cell>
          <cell r="D1267">
            <v>26.495577077113524</v>
          </cell>
        </row>
        <row r="1268">
          <cell r="A1268" t="str">
            <v>20-100013186</v>
          </cell>
          <cell r="B1268" t="str">
            <v>Spring Roll Wrappers</v>
          </cell>
          <cell r="C1268" t="str">
            <v>KG</v>
          </cell>
          <cell r="D1268">
            <v>3.1465871710526319</v>
          </cell>
        </row>
        <row r="1269">
          <cell r="A1269" t="str">
            <v>20-100013187</v>
          </cell>
          <cell r="B1269" t="str">
            <v>BABY BOK CHOY</v>
          </cell>
          <cell r="C1269" t="str">
            <v>KG</v>
          </cell>
          <cell r="D1269">
            <v>2.2359636833057004</v>
          </cell>
        </row>
        <row r="1270">
          <cell r="A1270" t="str">
            <v>20-100013284</v>
          </cell>
          <cell r="B1270" t="str">
            <v>Calvados Busnel for Cooking 750 ML</v>
          </cell>
          <cell r="C1270" t="str">
            <v>BTL</v>
          </cell>
          <cell r="D1270">
            <v>3.4936908517350158</v>
          </cell>
        </row>
        <row r="1271">
          <cell r="A1271" t="str">
            <v>20-100013287</v>
          </cell>
          <cell r="B1271" t="str">
            <v>BANANA LEAVES FOR DECORATION</v>
          </cell>
          <cell r="C1271" t="str">
            <v>EA</v>
          </cell>
          <cell r="D1271">
            <v>5.6461538461538465</v>
          </cell>
        </row>
        <row r="1272">
          <cell r="A1272" t="str">
            <v>20-100013288</v>
          </cell>
          <cell r="B1272" t="str">
            <v>PALM FRONDS/LEAVES FOR DECORATION</v>
          </cell>
          <cell r="C1272" t="str">
            <v>EA</v>
          </cell>
          <cell r="D1272">
            <v>4.75</v>
          </cell>
        </row>
        <row r="1273">
          <cell r="A1273" t="str">
            <v>20-100013296</v>
          </cell>
          <cell r="B1273" t="str">
            <v>Lobster Claws with Arms Scored and Cooked Homarus Americanus)</v>
          </cell>
          <cell r="C1273" t="str">
            <v>KG</v>
          </cell>
          <cell r="D1273">
            <v>12.696802646085997</v>
          </cell>
        </row>
        <row r="1274">
          <cell r="A1274" t="str">
            <v>20-100013297</v>
          </cell>
          <cell r="B1274" t="str">
            <v>BABY BEETS WITH TOP ON</v>
          </cell>
          <cell r="C1274" t="str">
            <v>KG</v>
          </cell>
          <cell r="D1274">
            <v>1.4985826771653543</v>
          </cell>
        </row>
        <row r="1275">
          <cell r="A1275" t="str">
            <v>20-100013298</v>
          </cell>
          <cell r="B1275" t="str">
            <v xml:space="preserve">Ice Cream Waffle Cones Large Colosso Jacketed </v>
          </cell>
          <cell r="C1275" t="str">
            <v>EA</v>
          </cell>
          <cell r="D1275">
            <v>0.17297979797979798</v>
          </cell>
        </row>
        <row r="1276">
          <cell r="A1276" t="str">
            <v>20-100013299</v>
          </cell>
          <cell r="B1276" t="str">
            <v>DATES FRESH</v>
          </cell>
          <cell r="C1276" t="str">
            <v>KG</v>
          </cell>
          <cell r="D1276">
            <v>6.4363281250000002</v>
          </cell>
        </row>
        <row r="1277">
          <cell r="A1277" t="str">
            <v>20-100013300</v>
          </cell>
          <cell r="B1277" t="str">
            <v>Bulk Topping Reeses Peanut Butter Cup</v>
          </cell>
          <cell r="C1277" t="str">
            <v>KG</v>
          </cell>
          <cell r="D1277">
            <v>7.3086283185840708</v>
          </cell>
        </row>
        <row r="1278">
          <cell r="A1278" t="str">
            <v>20-100013301</v>
          </cell>
          <cell r="B1278" t="str">
            <v>Bulk Topping M&amp;M Plain</v>
          </cell>
          <cell r="C1278" t="str">
            <v>KG</v>
          </cell>
          <cell r="D1278">
            <v>7.3503216229589317</v>
          </cell>
        </row>
        <row r="1279">
          <cell r="A1279" t="str">
            <v>20-100013302</v>
          </cell>
          <cell r="B1279" t="str">
            <v>Bulk Topping M&amp;M Peanut</v>
          </cell>
          <cell r="C1279" t="str">
            <v>KG</v>
          </cell>
          <cell r="D1279">
            <v>6.1696645600388917</v>
          </cell>
        </row>
        <row r="1280">
          <cell r="A1280" t="str">
            <v>20-100013303</v>
          </cell>
          <cell r="B1280" t="str">
            <v>Bulk Topping Butterfinger</v>
          </cell>
          <cell r="C1280" t="str">
            <v>KG</v>
          </cell>
          <cell r="D1280">
            <v>7.6708144796380093</v>
          </cell>
        </row>
        <row r="1281">
          <cell r="A1281" t="str">
            <v>20-100013304</v>
          </cell>
          <cell r="B1281" t="str">
            <v>Bulk Topping Heath Bar</v>
          </cell>
          <cell r="C1281" t="str">
            <v>KG</v>
          </cell>
          <cell r="D1281">
            <v>9.257648236733786</v>
          </cell>
        </row>
        <row r="1282">
          <cell r="A1282" t="str">
            <v>20-100013450</v>
          </cell>
          <cell r="B1282" t="str">
            <v>Peanut Sauce 24 oz</v>
          </cell>
          <cell r="C1282" t="str">
            <v>EA</v>
          </cell>
          <cell r="D1282">
            <v>2.7178741955574011</v>
          </cell>
        </row>
        <row r="1283">
          <cell r="A1283" t="str">
            <v>20-100013497</v>
          </cell>
          <cell r="B1283" t="str">
            <v>Bittermelon - Exotic</v>
          </cell>
          <cell r="C1283" t="str">
            <v>KG</v>
          </cell>
          <cell r="D1283">
            <v>4.7832388153749212</v>
          </cell>
        </row>
        <row r="1284">
          <cell r="A1284" t="str">
            <v>20-100013563</v>
          </cell>
          <cell r="B1284" t="str">
            <v>Baby Food 4 oz (Gerber) Stage 2 Fruits Assorted</v>
          </cell>
          <cell r="C1284" t="str">
            <v>EA</v>
          </cell>
          <cell r="D1284">
            <v>1.065820895522388</v>
          </cell>
        </row>
        <row r="1285">
          <cell r="A1285" t="str">
            <v>20-100013624</v>
          </cell>
          <cell r="B1285" t="str">
            <v>Butterfish Loins 1-2lb, Skinless, Boneless, IQF, (Lepidocybium Flavobrunneum)</v>
          </cell>
          <cell r="C1285" t="str">
            <v>KG</v>
          </cell>
          <cell r="D1285">
            <v>8.9238319759965705</v>
          </cell>
        </row>
        <row r="1286">
          <cell r="A1286" t="str">
            <v>20-100013627</v>
          </cell>
          <cell r="B1286" t="str">
            <v>Haddock Fillet Skin On 12 oz Up (Melanogrammus Aeglefinus)</v>
          </cell>
          <cell r="C1286" t="str">
            <v>KG</v>
          </cell>
          <cell r="D1286">
            <v>6.7474150664697197</v>
          </cell>
        </row>
        <row r="1287">
          <cell r="A1287" t="str">
            <v>20-100013629</v>
          </cell>
          <cell r="B1287" t="str">
            <v>Coffee Espresso Decaffeinated Beans</v>
          </cell>
          <cell r="C1287" t="str">
            <v>KG</v>
          </cell>
          <cell r="D1287">
            <v>18.759594364828754</v>
          </cell>
        </row>
        <row r="1288">
          <cell r="A1288" t="str">
            <v>20-100013688</v>
          </cell>
          <cell r="B1288" t="str">
            <v>Mussels NZ Green 20/30 Half Shell A Grade PnO Aus</v>
          </cell>
          <cell r="C1288" t="str">
            <v>KG</v>
          </cell>
          <cell r="D1288">
            <v>7.5149019607843135</v>
          </cell>
        </row>
        <row r="1289">
          <cell r="A1289" t="str">
            <v>20-100013689</v>
          </cell>
          <cell r="B1289" t="str">
            <v>Barramundi Fillet Local Skin Off 300-500 Gram (Lates Calcarifer)</v>
          </cell>
          <cell r="C1289" t="str">
            <v>KG</v>
          </cell>
          <cell r="D1289">
            <v>9.9813131568128188</v>
          </cell>
        </row>
        <row r="1290">
          <cell r="A1290" t="str">
            <v>20-100013809</v>
          </cell>
          <cell r="B1290" t="str">
            <v>Beef Chuck &amp; Blade Mince 1/8 Grade 80% VL Premium VacPk 5Kg PnO Aus</v>
          </cell>
          <cell r="C1290" t="str">
            <v>KG</v>
          </cell>
          <cell r="D1290">
            <v>5.7377045454545454</v>
          </cell>
        </row>
        <row r="1291">
          <cell r="A1291" t="str">
            <v>20-100013845</v>
          </cell>
          <cell r="B1291" t="str">
            <v>Sausage Pork Bavarian Loaf Cooked</v>
          </cell>
          <cell r="C1291" t="str">
            <v>KG</v>
          </cell>
          <cell r="D1291">
            <v>6.1132219813846742</v>
          </cell>
        </row>
        <row r="1292">
          <cell r="A1292" t="str">
            <v>20-100013846</v>
          </cell>
          <cell r="B1292" t="str">
            <v>Sausage Pork Bierschinken</v>
          </cell>
          <cell r="C1292" t="str">
            <v>KG</v>
          </cell>
          <cell r="D1292">
            <v>6.4785562381852539</v>
          </cell>
        </row>
        <row r="1293">
          <cell r="A1293" t="str">
            <v>20-100013847</v>
          </cell>
          <cell r="B1293" t="str">
            <v>Sausage Pork Lyonerwurst with Peppers</v>
          </cell>
          <cell r="C1293" t="str">
            <v>KG</v>
          </cell>
          <cell r="D1293">
            <v>6.0855004576535849</v>
          </cell>
        </row>
        <row r="1294">
          <cell r="A1294" t="str">
            <v>20-100013848</v>
          </cell>
          <cell r="B1294" t="str">
            <v>Sausage Pork Liverwurst Coarse</v>
          </cell>
          <cell r="C1294" t="str">
            <v>KG</v>
          </cell>
          <cell r="D1294">
            <v>5.6096917229729737</v>
          </cell>
        </row>
        <row r="1295">
          <cell r="A1295" t="str">
            <v>20-100013849</v>
          </cell>
          <cell r="B1295" t="str">
            <v>Sausage Pork Jagdwurst with Pistachio</v>
          </cell>
          <cell r="C1295" t="str">
            <v>KG</v>
          </cell>
          <cell r="D1295">
            <v>6.4515609913099459</v>
          </cell>
        </row>
        <row r="1296">
          <cell r="A1296" t="str">
            <v>20-100013850</v>
          </cell>
          <cell r="B1296" t="str">
            <v>Sausage Pork Black Forest Ham</v>
          </cell>
          <cell r="C1296" t="str">
            <v>KG</v>
          </cell>
          <cell r="D1296">
            <v>9.4185412055386859</v>
          </cell>
        </row>
        <row r="1297">
          <cell r="A1297" t="str">
            <v>20-100013851</v>
          </cell>
          <cell r="B1297" t="str">
            <v>Sausage Pork Landjaeger</v>
          </cell>
          <cell r="C1297" t="str">
            <v>KG</v>
          </cell>
          <cell r="D1297">
            <v>13.184983849365793</v>
          </cell>
        </row>
        <row r="1298">
          <cell r="A1298" t="str">
            <v>20-100013852</v>
          </cell>
          <cell r="B1298" t="str">
            <v>Sausage Pork Debreziner</v>
          </cell>
          <cell r="C1298" t="str">
            <v>KG</v>
          </cell>
          <cell r="D1298">
            <v>10.382652661284002</v>
          </cell>
        </row>
        <row r="1299">
          <cell r="A1299" t="str">
            <v>20-100013853</v>
          </cell>
          <cell r="B1299" t="str">
            <v>Sausage Pork Weisswurst</v>
          </cell>
          <cell r="C1299" t="str">
            <v>KG</v>
          </cell>
          <cell r="D1299">
            <v>5.7758445650271319</v>
          </cell>
        </row>
        <row r="1300">
          <cell r="A1300" t="str">
            <v>20-100013854</v>
          </cell>
          <cell r="B1300" t="str">
            <v>Sausage Pork Kielbasa Cooked &amp; Smoked</v>
          </cell>
          <cell r="C1300" t="str">
            <v>KG</v>
          </cell>
          <cell r="D1300">
            <v>4.958978459450945</v>
          </cell>
        </row>
        <row r="1301">
          <cell r="A1301" t="str">
            <v>20-100013855</v>
          </cell>
          <cell r="B1301" t="str">
            <v>Sausage Pork German Wieners</v>
          </cell>
          <cell r="C1301" t="str">
            <v>KG</v>
          </cell>
          <cell r="D1301">
            <v>6.5048704282301051</v>
          </cell>
        </row>
        <row r="1302">
          <cell r="A1302" t="str">
            <v>20-100013856</v>
          </cell>
          <cell r="B1302" t="str">
            <v>Shrimp Headless Cooked&amp;Peeled 13-15 Ct/Lb Tail On Black Tiger (Penaeus Monodon)</v>
          </cell>
          <cell r="C1302" t="str">
            <v>KG</v>
          </cell>
          <cell r="D1302">
            <v>26.741634002113514</v>
          </cell>
        </row>
        <row r="1303">
          <cell r="A1303" t="str">
            <v>20-100013905</v>
          </cell>
          <cell r="B1303" t="str">
            <v>Candy - Candy Cane 6 Inch</v>
          </cell>
          <cell r="C1303" t="str">
            <v>EA</v>
          </cell>
          <cell r="D1303">
            <v>0.15</v>
          </cell>
        </row>
        <row r="1304">
          <cell r="A1304" t="str">
            <v>20-100013937</v>
          </cell>
          <cell r="B1304" t="str">
            <v>Bread Crumbs PnO Aus</v>
          </cell>
          <cell r="C1304" t="str">
            <v>KG</v>
          </cell>
          <cell r="D1304">
            <v>1.6329999999999998</v>
          </cell>
        </row>
        <row r="1305">
          <cell r="A1305" t="str">
            <v>20-100013978</v>
          </cell>
          <cell r="B1305" t="str">
            <v>BEEF SHOULDER FILET 5 LB ROLL</v>
          </cell>
          <cell r="C1305" t="str">
            <v>KG</v>
          </cell>
          <cell r="D1305">
            <v>13.489896663915886</v>
          </cell>
        </row>
        <row r="1306">
          <cell r="A1306" t="str">
            <v>20-100014037</v>
          </cell>
          <cell r="B1306" t="str">
            <v>CHOCOLATE, DARK 202 BREDA CALLENBAUT FOR EASTER</v>
          </cell>
          <cell r="C1306" t="str">
            <v>KG</v>
          </cell>
          <cell r="D1306">
            <v>5.5452141057934501</v>
          </cell>
        </row>
        <row r="1307">
          <cell r="A1307" t="str">
            <v>20-100014038</v>
          </cell>
          <cell r="B1307" t="str">
            <v>CHOCOLATE, WHITE ULTIMATE COVERTURE CALLEBAUT, EASTER</v>
          </cell>
          <cell r="C1307" t="str">
            <v>KG</v>
          </cell>
          <cell r="D1307">
            <v>5.8916163543220872</v>
          </cell>
        </row>
        <row r="1308">
          <cell r="A1308" t="str">
            <v>20-100014039</v>
          </cell>
          <cell r="B1308" t="str">
            <v>Prawn Flaovred Chips (Kropoek Udang Cracker)</v>
          </cell>
          <cell r="C1308" t="str">
            <v>KG</v>
          </cell>
          <cell r="D1308">
            <v>10.105793450881613</v>
          </cell>
        </row>
        <row r="1309">
          <cell r="A1309" t="str">
            <v>20-100014052</v>
          </cell>
          <cell r="B1309" t="str">
            <v>GEMFISH FILLET SKIN ON 600Gm LAYER PACK (REXEA SOLANDRI) PnO Aus</v>
          </cell>
          <cell r="C1309" t="str">
            <v>KG</v>
          </cell>
          <cell r="D1309">
            <v>8.8514999999999997</v>
          </cell>
        </row>
        <row r="1310">
          <cell r="A1310" t="str">
            <v>20-100014053</v>
          </cell>
          <cell r="B1310" t="str">
            <v>EGG OVONEVE EXTRA HIGH WHIPPING SPRAY DRIED EGG WHITE</v>
          </cell>
          <cell r="C1310" t="str">
            <v>KG</v>
          </cell>
          <cell r="D1310">
            <v>16.934895833333332</v>
          </cell>
        </row>
        <row r="1311">
          <cell r="A1311" t="str">
            <v>20-100014054</v>
          </cell>
          <cell r="B1311" t="str">
            <v>SPLENDA SUGAR SUBSTITUTE 2000 1/10OZ (2.8 GRAM)</v>
          </cell>
          <cell r="C1311" t="str">
            <v>CS</v>
          </cell>
          <cell r="D1311">
            <v>19.810999225406665</v>
          </cell>
        </row>
        <row r="1312">
          <cell r="A1312" t="str">
            <v>20-100014093</v>
          </cell>
          <cell r="B1312" t="str">
            <v>PEAS GREEN FROZEN PnO Aus</v>
          </cell>
          <cell r="C1312" t="str">
            <v>KG</v>
          </cell>
          <cell r="D1312">
            <v>2.6210000000000004</v>
          </cell>
        </row>
        <row r="1313">
          <cell r="A1313" t="str">
            <v>20-100014271</v>
          </cell>
          <cell r="B1313" t="str">
            <v>CORIANDER SEED WHOLE</v>
          </cell>
          <cell r="C1313" t="str">
            <v>KG</v>
          </cell>
          <cell r="D1313">
            <v>7.3526315789473689</v>
          </cell>
        </row>
        <row r="1314">
          <cell r="A1314" t="str">
            <v>20-100014272</v>
          </cell>
          <cell r="B1314" t="str">
            <v>KASTURI METHI (FENUGREEK LEAVES) PnO Aus</v>
          </cell>
          <cell r="C1314" t="str">
            <v>KG</v>
          </cell>
          <cell r="D1314">
            <v>16.02</v>
          </cell>
        </row>
        <row r="1315">
          <cell r="A1315" t="str">
            <v>20-100014273</v>
          </cell>
          <cell r="B1315" t="str">
            <v>CHAT MASALA (INDIAN SPICE) PnO Aus</v>
          </cell>
          <cell r="C1315" t="str">
            <v>KG</v>
          </cell>
          <cell r="D1315">
            <v>15.475999999999999</v>
          </cell>
        </row>
        <row r="1316">
          <cell r="A1316" t="str">
            <v>20-100014274</v>
          </cell>
          <cell r="B1316" t="str">
            <v>N/A 20090824 -AMCHUR (MANGO POWDER) PnO Aus</v>
          </cell>
          <cell r="C1316" t="str">
            <v>KG</v>
          </cell>
          <cell r="D1316">
            <v>13.17</v>
          </cell>
        </row>
        <row r="1317">
          <cell r="A1317" t="str">
            <v>20-100014275</v>
          </cell>
          <cell r="B1317" t="str">
            <v>FLOUR BENGAL GRAM (BESAN) PnO Aus</v>
          </cell>
          <cell r="C1317" t="str">
            <v>KG</v>
          </cell>
          <cell r="D1317">
            <v>2.8207142857142857</v>
          </cell>
        </row>
        <row r="1318">
          <cell r="A1318" t="str">
            <v>20-100014276</v>
          </cell>
          <cell r="B1318" t="str">
            <v>TAMARIND PULP CHUNKY PnO Aus</v>
          </cell>
          <cell r="C1318" t="str">
            <v>KG</v>
          </cell>
          <cell r="D1318">
            <v>5.7366666666666672</v>
          </cell>
        </row>
        <row r="1319">
          <cell r="A1319" t="str">
            <v>20-100014417</v>
          </cell>
          <cell r="B1319" t="str">
            <v>Chicken Breast 4oz Raw Skinless Natural</v>
          </cell>
          <cell r="C1319" t="str">
            <v>KG</v>
          </cell>
          <cell r="D1319">
            <v>5.1290307854717687</v>
          </cell>
        </row>
        <row r="1320">
          <cell r="A1320" t="str">
            <v>20-100014495</v>
          </cell>
          <cell r="B1320" t="str">
            <v>COFFEE FRENCH ROAST FROZEN CONCENTRATE 59 OZ (23:1)</v>
          </cell>
          <cell r="C1320" t="str">
            <v>EA</v>
          </cell>
          <cell r="D1320">
            <v>22.378126261946427</v>
          </cell>
        </row>
        <row r="1321">
          <cell r="A1321" t="str">
            <v>20-100014534</v>
          </cell>
          <cell r="B1321" t="str">
            <v>BRIE 4.5 OZ TIN LONG LIFE</v>
          </cell>
          <cell r="C1321" t="str">
            <v>EA</v>
          </cell>
          <cell r="D1321">
            <v>1.8533605720122575</v>
          </cell>
        </row>
        <row r="1322">
          <cell r="A1322" t="str">
            <v>20-100014535</v>
          </cell>
          <cell r="B1322" t="str">
            <v>CAMEMBERT ROUND 4.5 OZ TIN LONG LIFE</v>
          </cell>
          <cell r="C1322" t="str">
            <v>EA</v>
          </cell>
          <cell r="D1322">
            <v>1.9113913043478263</v>
          </cell>
        </row>
        <row r="1323">
          <cell r="A1323" t="str">
            <v>20-100014538</v>
          </cell>
          <cell r="B1323" t="str">
            <v>PANETTONE DE GIGLI 920 GRAM - CHRISTMAS HOLIDAY ONLY</v>
          </cell>
          <cell r="C1323" t="str">
            <v>EA</v>
          </cell>
          <cell r="D1323">
            <v>5.3720076481835566</v>
          </cell>
        </row>
        <row r="1324">
          <cell r="A1324" t="str">
            <v>20-100014559</v>
          </cell>
          <cell r="B1324" t="str">
            <v>Persimmon Fruit - Exotic</v>
          </cell>
          <cell r="C1324" t="str">
            <v>KG</v>
          </cell>
          <cell r="D1324">
            <v>1.8321653543307086</v>
          </cell>
        </row>
        <row r="1325">
          <cell r="A1325" t="str">
            <v>20-100014560</v>
          </cell>
          <cell r="B1325" t="str">
            <v>Dragon Fruit - Exotic</v>
          </cell>
          <cell r="C1325" t="str">
            <v>KG</v>
          </cell>
          <cell r="D1325">
            <v>1.9536326277428859</v>
          </cell>
        </row>
        <row r="1326">
          <cell r="A1326" t="str">
            <v>20-100014622</v>
          </cell>
          <cell r="B1326" t="str">
            <v>REVOLUTION TEA 1ST VARIETY 30 BAGS PER CASE</v>
          </cell>
          <cell r="C1326" t="str">
            <v>BOX</v>
          </cell>
          <cell r="D1326">
            <v>7.8</v>
          </cell>
        </row>
        <row r="1327">
          <cell r="A1327" t="str">
            <v>20-100014623</v>
          </cell>
          <cell r="B1327" t="str">
            <v>REVOLUTION TEA 2nd VARIETY 30 BAGS PER CASE</v>
          </cell>
          <cell r="C1327" t="str">
            <v>BOX</v>
          </cell>
          <cell r="D1327">
            <v>7.8</v>
          </cell>
        </row>
        <row r="1328">
          <cell r="A1328" t="str">
            <v>20-100014630</v>
          </cell>
          <cell r="B1328" t="str">
            <v>MUFFIN MIX SUGAR FREE ALL PURPOSE ABEL &amp; SCHAFER #22087</v>
          </cell>
          <cell r="C1328" t="str">
            <v>KG</v>
          </cell>
          <cell r="D1328">
            <v>5.7332451499118164</v>
          </cell>
        </row>
        <row r="1329">
          <cell r="A1329" t="str">
            <v>20-100014631</v>
          </cell>
          <cell r="B1329" t="str">
            <v>SWEET NEW SNOW (NON MELTING POWDER SUGAR) ABEL &amp; SCHAFER #53060</v>
          </cell>
          <cell r="C1329" t="str">
            <v>KG</v>
          </cell>
          <cell r="D1329">
            <v>4.683500248597201</v>
          </cell>
        </row>
        <row r="1330">
          <cell r="A1330" t="str">
            <v>20-100014632</v>
          </cell>
          <cell r="B1330" t="str">
            <v>CHOCOLATE NEW SNOW (NON MELTING COCO POWDER) ABEL &amp; SCHAFER #53061</v>
          </cell>
          <cell r="C1330" t="str">
            <v>KG</v>
          </cell>
          <cell r="D1330">
            <v>5.481481481481481</v>
          </cell>
        </row>
        <row r="1331">
          <cell r="A1331" t="str">
            <v>20-100014633</v>
          </cell>
          <cell r="B1331" t="str">
            <v>MUESLI BREAD TOPPING ABEL &amp; SCHAFER #25000</v>
          </cell>
          <cell r="C1331" t="str">
            <v>KG</v>
          </cell>
          <cell r="D1331">
            <v>3.3824057450628362</v>
          </cell>
        </row>
        <row r="1332">
          <cell r="A1332" t="str">
            <v>20-100014634</v>
          </cell>
          <cell r="B1332" t="str">
            <v>BREAD MIX GLUTEN FREE ABEL &amp; SCHAFER #61076</v>
          </cell>
          <cell r="C1332" t="str">
            <v>KG</v>
          </cell>
          <cell r="D1332">
            <v>6.5969863668978705</v>
          </cell>
        </row>
        <row r="1333">
          <cell r="A1333" t="str">
            <v>20-100014635</v>
          </cell>
          <cell r="B1333" t="str">
            <v>LEVIT INSTANT (BREAD ADDITIVE)  ALBERT USTER #041007</v>
          </cell>
          <cell r="C1333" t="str">
            <v>KG</v>
          </cell>
          <cell r="D1333">
            <v>8.7395662697733538</v>
          </cell>
        </row>
        <row r="1334">
          <cell r="A1334" t="str">
            <v>20-100014636</v>
          </cell>
          <cell r="B1334" t="str">
            <v>ISOMALT ALBERT USTER #093001</v>
          </cell>
          <cell r="C1334" t="str">
            <v>KG</v>
          </cell>
          <cell r="D1334">
            <v>6.3762191559171217</v>
          </cell>
        </row>
        <row r="1335">
          <cell r="A1335" t="str">
            <v>20-100014731</v>
          </cell>
          <cell r="B1335" t="str">
            <v>OLIVES QUEEN - CITRUS STUFFED 128 OZ</v>
          </cell>
          <cell r="C1335" t="str">
            <v>EA</v>
          </cell>
          <cell r="D1335">
            <v>34.670588235294119</v>
          </cell>
        </row>
        <row r="1336">
          <cell r="A1336" t="str">
            <v>20-100014732</v>
          </cell>
          <cell r="B1336" t="str">
            <v>OLIVES QUEEN - ALMOND STUFFED 128 OZ</v>
          </cell>
          <cell r="C1336" t="str">
            <v>EA</v>
          </cell>
          <cell r="D1336">
            <v>34.650882352941174</v>
          </cell>
        </row>
        <row r="1337">
          <cell r="A1337" t="str">
            <v>20-100014733</v>
          </cell>
          <cell r="B1337" t="str">
            <v>OLIVES QUEEN - JALAPENO STUFFED 128 OZ</v>
          </cell>
          <cell r="C1337" t="str">
            <v>EA</v>
          </cell>
          <cell r="D1337">
            <v>34.618055555555564</v>
          </cell>
        </row>
        <row r="1338">
          <cell r="A1338" t="str">
            <v>20-100014734</v>
          </cell>
          <cell r="B1338" t="str">
            <v>OLIVES QUEEN - ANCHOVY STUFFED 128 OZ</v>
          </cell>
          <cell r="C1338" t="str">
            <v>EA</v>
          </cell>
          <cell r="D1338">
            <v>34.506666666666668</v>
          </cell>
        </row>
        <row r="1339">
          <cell r="A1339" t="str">
            <v>20-100014735</v>
          </cell>
          <cell r="B1339" t="str">
            <v>OLIVES QUEEN - BLUE CHEESE STUFFED 128 OZ</v>
          </cell>
          <cell r="C1339" t="str">
            <v>EA</v>
          </cell>
          <cell r="D1339">
            <v>34.545405405405404</v>
          </cell>
        </row>
        <row r="1340">
          <cell r="A1340" t="str">
            <v>20-100014736</v>
          </cell>
          <cell r="B1340" t="str">
            <v>OLIVES QUEEN - SUNDRIED TOMATO STUFFED 128 OZ</v>
          </cell>
          <cell r="C1340" t="str">
            <v>EA</v>
          </cell>
          <cell r="D1340">
            <v>34.768181818181816</v>
          </cell>
        </row>
        <row r="1341">
          <cell r="A1341" t="str">
            <v>20-100014737</v>
          </cell>
          <cell r="B1341" t="str">
            <v>OLIVES QUEEN - GARLIC STUFFED 128 OZ</v>
          </cell>
          <cell r="C1341" t="str">
            <v>EA</v>
          </cell>
          <cell r="D1341">
            <v>34.741666666666667</v>
          </cell>
        </row>
        <row r="1342">
          <cell r="A1342" t="str">
            <v>20-100014744</v>
          </cell>
          <cell r="B1342" t="str">
            <v>PANETTONE COLUMBA CAKE FOR EASTER 750 GRAMS</v>
          </cell>
          <cell r="C1342" t="str">
            <v>EA</v>
          </cell>
          <cell r="D1342">
            <v>8.25</v>
          </cell>
        </row>
        <row r="1343">
          <cell r="A1343" t="str">
            <v>20-100014944</v>
          </cell>
          <cell r="B1343" t="str">
            <v>Pork Spare Rib Pieces (Crew)</v>
          </cell>
          <cell r="C1343" t="str">
            <v>KG</v>
          </cell>
          <cell r="D1343">
            <v>2.0947853564009007</v>
          </cell>
        </row>
        <row r="1344">
          <cell r="A1344" t="str">
            <v>20-100014948</v>
          </cell>
          <cell r="B1344" t="str">
            <v>EDIBLE PEARLS 5MM 1 LB WEDDING CAKE DECORATION</v>
          </cell>
          <cell r="C1344" t="str">
            <v>EA</v>
          </cell>
          <cell r="D1344">
            <v>18.679583333333333</v>
          </cell>
        </row>
        <row r="1345">
          <cell r="A1345" t="str">
            <v>20-100014956</v>
          </cell>
          <cell r="B1345" t="str">
            <v>De-Actived Lobster Rock/Spiny 12oz Cold Water Aus Tail (Panulirus Ornatus)</v>
          </cell>
          <cell r="C1345" t="str">
            <v>KG</v>
          </cell>
          <cell r="D1345">
            <v>32.480384900074021</v>
          </cell>
        </row>
        <row r="1346">
          <cell r="A1346" t="str">
            <v>20-100014957</v>
          </cell>
          <cell r="B1346" t="str">
            <v>Whl Blk Striped Bass Head On Gutted 1.5-2lb Skin On Sabatini's(Morone Saxatilis)</v>
          </cell>
          <cell r="C1346" t="str">
            <v>KG</v>
          </cell>
          <cell r="D1346">
            <v>13.663466594297541</v>
          </cell>
        </row>
        <row r="1347">
          <cell r="A1347" t="str">
            <v>20-100014958</v>
          </cell>
          <cell r="B1347" t="str">
            <v>LOBSTER MAINE WHOLE FRESH 1 1/2 - 2 LBS</v>
          </cell>
          <cell r="C1347" t="str">
            <v>KG</v>
          </cell>
          <cell r="D1347">
            <v>38.2104</v>
          </cell>
        </row>
        <row r="1348">
          <cell r="A1348" t="str">
            <v>20-100014959</v>
          </cell>
          <cell r="B1348" t="str">
            <v>Sushi Grade Ahi Tuna Fillet Frozen 5-7 lbs (Thunnus Albacares)</v>
          </cell>
          <cell r="C1348" t="str">
            <v>KG</v>
          </cell>
          <cell r="D1348">
            <v>11.80290620300142</v>
          </cell>
        </row>
        <row r="1349">
          <cell r="A1349" t="str">
            <v>20-100014960</v>
          </cell>
          <cell r="B1349" t="str">
            <v>Sushi Grade Yellow Tail Fillet Frozen 5-7 lbs (Seriola Quinqueradiata)</v>
          </cell>
          <cell r="C1349" t="str">
            <v>KG</v>
          </cell>
          <cell r="D1349">
            <v>18.014443640192141</v>
          </cell>
        </row>
        <row r="1350">
          <cell r="A1350" t="str">
            <v>20-100014961</v>
          </cell>
          <cell r="B1350" t="str">
            <v>Sushi Grade Salmon Filet Frozen 5-7 lbs (Salmo Salar)</v>
          </cell>
          <cell r="C1350" t="str">
            <v>KG</v>
          </cell>
          <cell r="D1350">
            <v>18.747930775018808</v>
          </cell>
        </row>
        <row r="1351">
          <cell r="A1351" t="str">
            <v>20-100014962</v>
          </cell>
          <cell r="B1351" t="str">
            <v>Smoked Eel Meat (Anguilla Vulgaris)</v>
          </cell>
          <cell r="C1351" t="str">
            <v>KG</v>
          </cell>
          <cell r="D1351">
            <v>27.011999999999997</v>
          </cell>
        </row>
        <row r="1352">
          <cell r="A1352" t="str">
            <v>20-100014963</v>
          </cell>
          <cell r="B1352" t="str">
            <v>Stone Crab Claws Snap and Eat Triple Score (Menippe Mercenaria)</v>
          </cell>
          <cell r="C1352" t="str">
            <v>KG</v>
          </cell>
          <cell r="D1352">
            <v>10.003854625550661</v>
          </cell>
        </row>
        <row r="1353">
          <cell r="A1353" t="str">
            <v>20-100014964</v>
          </cell>
          <cell r="B1353" t="str">
            <v>Smoked Halibut Fillet (Hippoglossus Stenolepis)</v>
          </cell>
          <cell r="C1353" t="str">
            <v>KG</v>
          </cell>
          <cell r="D1353">
            <v>36.281381241250585</v>
          </cell>
        </row>
        <row r="1354">
          <cell r="A1354" t="str">
            <v>20-100014965</v>
          </cell>
          <cell r="B1354" t="str">
            <v>Seaweed Salad Goma Wakame No MSG (Pleurotus Eryngii)</v>
          </cell>
          <cell r="C1354" t="str">
            <v>KG</v>
          </cell>
          <cell r="D1354">
            <v>10.036666666666667</v>
          </cell>
        </row>
        <row r="1355">
          <cell r="A1355" t="str">
            <v>20-100014966</v>
          </cell>
          <cell r="B1355" t="str">
            <v>Seaweed Salad Spicy Wakame (Pleurotus Eryngii)</v>
          </cell>
          <cell r="C1355" t="str">
            <v>KG</v>
          </cell>
          <cell r="D1355">
            <v>11.942921348314607</v>
          </cell>
        </row>
        <row r="1356">
          <cell r="A1356" t="str">
            <v>20-100014967</v>
          </cell>
          <cell r="B1356" t="str">
            <v>FRESH BABY CORN</v>
          </cell>
          <cell r="C1356" t="str">
            <v>KG</v>
          </cell>
          <cell r="D1356">
            <v>3.7362233651726675</v>
          </cell>
        </row>
        <row r="1357">
          <cell r="A1357" t="str">
            <v>20-100014968</v>
          </cell>
          <cell r="B1357" t="str">
            <v>SHERRY VINEGAR</v>
          </cell>
          <cell r="C1357" t="str">
            <v>LT</v>
          </cell>
          <cell r="D1357">
            <v>4.8528951486697967</v>
          </cell>
        </row>
        <row r="1358">
          <cell r="A1358" t="str">
            <v>20-100014970</v>
          </cell>
          <cell r="B1358" t="str">
            <v>BABY YELLOW BEETS WITH TOPS ON</v>
          </cell>
          <cell r="C1358" t="str">
            <v>KG</v>
          </cell>
          <cell r="D1358">
            <v>6.498898193036581</v>
          </cell>
        </row>
        <row r="1359">
          <cell r="A1359" t="str">
            <v>20-100014971</v>
          </cell>
          <cell r="B1359" t="str">
            <v>FRESH CHANTERELLE MUSHROOMS</v>
          </cell>
          <cell r="C1359" t="str">
            <v>KG</v>
          </cell>
          <cell r="D1359">
            <v>34.271997530101885</v>
          </cell>
        </row>
        <row r="1360">
          <cell r="A1360" t="str">
            <v>20-100014973</v>
          </cell>
          <cell r="B1360" t="str">
            <v>Sweet Thai Chili Sauce (Mae Ploy) 8 oz Jar</v>
          </cell>
          <cell r="C1360" t="str">
            <v>EA</v>
          </cell>
          <cell r="D1360">
            <v>0.66384054498261547</v>
          </cell>
        </row>
        <row r="1361">
          <cell r="A1361" t="str">
            <v>20-100014974</v>
          </cell>
          <cell r="B1361" t="str">
            <v>CANDIED GINGER</v>
          </cell>
          <cell r="C1361" t="str">
            <v>KG</v>
          </cell>
          <cell r="D1361">
            <v>4.6628196424530444</v>
          </cell>
        </row>
        <row r="1362">
          <cell r="A1362" t="str">
            <v>20-100014975</v>
          </cell>
          <cell r="B1362" t="str">
            <v>MAYONNAISE NON FAT GALLON</v>
          </cell>
          <cell r="C1362" t="str">
            <v>EA</v>
          </cell>
          <cell r="D1362">
            <v>10.5</v>
          </cell>
        </row>
        <row r="1363">
          <cell r="A1363" t="str">
            <v>20-100014977</v>
          </cell>
          <cell r="B1363" t="str">
            <v>BASIL OPAL</v>
          </cell>
          <cell r="C1363" t="str">
            <v>KG</v>
          </cell>
          <cell r="D1363">
            <v>17.491552695092516</v>
          </cell>
        </row>
        <row r="1364">
          <cell r="A1364" t="str">
            <v>20-100015077</v>
          </cell>
          <cell r="B1364" t="str">
            <v>CAMOSCIO D'ORO CHEESE</v>
          </cell>
          <cell r="C1364" t="str">
            <v>KG</v>
          </cell>
          <cell r="D1364">
            <v>16.013026355649803</v>
          </cell>
        </row>
        <row r="1365">
          <cell r="A1365" t="str">
            <v>20-100015267</v>
          </cell>
          <cell r="B1365" t="str">
            <v>ORANGE JUICE COCKTAIL VITALITY FROZEN CONCENTRATE 64 OZ (4:1)</v>
          </cell>
          <cell r="C1365" t="str">
            <v>EA</v>
          </cell>
          <cell r="D1365">
            <v>7.4226429341963343</v>
          </cell>
        </row>
        <row r="1366">
          <cell r="A1366" t="str">
            <v>20-100015361</v>
          </cell>
          <cell r="B1366" t="str">
            <v>QUILLS DARK CHOCOLATE 900 GRAM PER BOX</v>
          </cell>
          <cell r="C1366" t="str">
            <v>EA</v>
          </cell>
          <cell r="D1366">
            <v>27.447972157113426</v>
          </cell>
        </row>
        <row r="1367">
          <cell r="A1367" t="str">
            <v>20-100015422</v>
          </cell>
          <cell r="B1367" t="str">
            <v>Pork Pancetta Round San Daniele #21001</v>
          </cell>
          <cell r="C1367" t="str">
            <v>KG</v>
          </cell>
          <cell r="D1367">
            <v>12.482601409186744</v>
          </cell>
        </row>
        <row r="1368">
          <cell r="A1368" t="str">
            <v>20-100015425</v>
          </cell>
          <cell r="B1368" t="str">
            <v>REVOLUTION TEA CITRUS SPICE 30/BOX</v>
          </cell>
          <cell r="C1368" t="str">
            <v>BOX</v>
          </cell>
          <cell r="D1368">
            <v>8.8633944954128445</v>
          </cell>
        </row>
        <row r="1369">
          <cell r="A1369" t="str">
            <v>20-100015426</v>
          </cell>
          <cell r="B1369" t="str">
            <v>REVOLUTION TEA BLACK CITRON 30/BOX</v>
          </cell>
          <cell r="C1369" t="str">
            <v>BOX</v>
          </cell>
          <cell r="D1369">
            <v>8.4118681318681325</v>
          </cell>
        </row>
        <row r="1370">
          <cell r="A1370" t="str">
            <v>20-100015427</v>
          </cell>
          <cell r="B1370" t="str">
            <v>REVOLUTION TEA GREEN EARL GREY 30/BOX</v>
          </cell>
          <cell r="C1370" t="str">
            <v>BOX</v>
          </cell>
          <cell r="D1370">
            <v>9.5985416666666676</v>
          </cell>
        </row>
        <row r="1371">
          <cell r="A1371" t="str">
            <v>20-100015428</v>
          </cell>
          <cell r="B1371" t="str">
            <v>REVOLUTION TEA WHITE PEAR 30/BOX</v>
          </cell>
          <cell r="C1371" t="str">
            <v>BOX</v>
          </cell>
          <cell r="D1371">
            <v>8.9708333333333332</v>
          </cell>
        </row>
        <row r="1372">
          <cell r="A1372" t="str">
            <v>20-100015429</v>
          </cell>
          <cell r="B1372" t="str">
            <v>REVOLUTION TEA ORGANIC GREEN 30/BOX</v>
          </cell>
          <cell r="C1372" t="str">
            <v>BOX</v>
          </cell>
          <cell r="D1372">
            <v>8.7745263157894744</v>
          </cell>
        </row>
        <row r="1373">
          <cell r="A1373" t="str">
            <v>20-100015430</v>
          </cell>
          <cell r="B1373" t="str">
            <v>REVOLUTION TEA ENGLISH BREAKFAST 30/BOX</v>
          </cell>
          <cell r="C1373" t="str">
            <v>BOX</v>
          </cell>
          <cell r="D1373">
            <v>8.9929268292682938</v>
          </cell>
        </row>
        <row r="1374">
          <cell r="A1374" t="str">
            <v>20-100015431</v>
          </cell>
          <cell r="B1374" t="str">
            <v>REVOLUTION TEA GINGER PEACH 30/BOX</v>
          </cell>
          <cell r="C1374" t="str">
            <v>BOX</v>
          </cell>
          <cell r="D1374">
            <v>8.8459523809523812</v>
          </cell>
        </row>
        <row r="1375">
          <cell r="A1375" t="str">
            <v>20-100015432</v>
          </cell>
          <cell r="B1375" t="str">
            <v>REVOLUTION TEA GOLDEN FLOWER 30/BOX</v>
          </cell>
          <cell r="C1375" t="str">
            <v>BOX</v>
          </cell>
          <cell r="D1375">
            <v>8.3468888888888877</v>
          </cell>
        </row>
        <row r="1376">
          <cell r="A1376" t="str">
            <v>20-100015433</v>
          </cell>
          <cell r="B1376" t="str">
            <v>REVOLUTION TEA TROPICAL GREEN 30/BOX</v>
          </cell>
          <cell r="C1376" t="str">
            <v>BOX</v>
          </cell>
          <cell r="D1376">
            <v>10.15263157894737</v>
          </cell>
        </row>
        <row r="1377">
          <cell r="A1377" t="str">
            <v>20-100015434</v>
          </cell>
          <cell r="B1377" t="str">
            <v>REVOLUTION TEA GREEN EARL LAVENDAR 30/BOX</v>
          </cell>
          <cell r="C1377" t="str">
            <v>BOX</v>
          </cell>
          <cell r="D1377">
            <v>8.798571428571428</v>
          </cell>
        </row>
        <row r="1378">
          <cell r="A1378" t="str">
            <v>20-100015446</v>
          </cell>
          <cell r="B1378" t="str">
            <v>BEEF RIBEYE LIP-ON BONE IN 16 LBS DOWN</v>
          </cell>
          <cell r="C1378" t="str">
            <v>KG</v>
          </cell>
          <cell r="D1378">
            <v>11.927407977427215</v>
          </cell>
        </row>
        <row r="1379">
          <cell r="A1379" t="str">
            <v>20-100015447</v>
          </cell>
          <cell r="B1379" t="str">
            <v>COLEMANS PREPARED ENGLISH HOT MUSTARD 4.5 OZ</v>
          </cell>
          <cell r="C1379" t="str">
            <v>EA</v>
          </cell>
          <cell r="D1379">
            <v>2.6086956521739131</v>
          </cell>
        </row>
        <row r="1380">
          <cell r="A1380" t="str">
            <v>20-100015502</v>
          </cell>
          <cell r="B1380" t="str">
            <v>BEER - MICHELOB ULTRA AMBER METAL BOTTLE 16 OZ</v>
          </cell>
          <cell r="C1380" t="str">
            <v>EA</v>
          </cell>
          <cell r="D1380">
            <v>0.78</v>
          </cell>
        </row>
        <row r="1381">
          <cell r="A1381" t="str">
            <v>20-100015521</v>
          </cell>
          <cell r="B1381" t="str">
            <v>SALSIFY</v>
          </cell>
          <cell r="C1381" t="str">
            <v>KG</v>
          </cell>
          <cell r="D1381">
            <v>6.6147287961193593</v>
          </cell>
        </row>
        <row r="1382">
          <cell r="A1382" t="str">
            <v>20-100015525</v>
          </cell>
          <cell r="B1382" t="str">
            <v>Lamb Ribs, Breast Bone Off NAMP#209A</v>
          </cell>
          <cell r="C1382" t="str">
            <v>KG</v>
          </cell>
          <cell r="D1382">
            <v>5.6568727507117149</v>
          </cell>
        </row>
        <row r="1383">
          <cell r="A1383" t="str">
            <v>20-100015565</v>
          </cell>
          <cell r="B1383" t="str">
            <v>TORTILLA SPINACH HERB WRAP 8 INCH DIAMETER</v>
          </cell>
          <cell r="C1383" t="str">
            <v>DZ</v>
          </cell>
          <cell r="D1383">
            <v>1.3377142857142856</v>
          </cell>
        </row>
        <row r="1384">
          <cell r="A1384" t="str">
            <v>20-100015566</v>
          </cell>
          <cell r="B1384" t="str">
            <v>SPANISH  FIG NUT CAKES 250 GRAM</v>
          </cell>
          <cell r="C1384" t="str">
            <v>EA</v>
          </cell>
          <cell r="D1384">
            <v>6.3470444850700796</v>
          </cell>
        </row>
        <row r="1385">
          <cell r="A1385" t="str">
            <v>20-100015567</v>
          </cell>
          <cell r="B1385" t="str">
            <v>SPANISH DATES NUT CAKE 250 GRAM</v>
          </cell>
          <cell r="C1385" t="str">
            <v>EA</v>
          </cell>
          <cell r="D1385">
            <v>6.5076404494382016</v>
          </cell>
        </row>
        <row r="1386">
          <cell r="A1386" t="str">
            <v>20-100015676</v>
          </cell>
          <cell r="B1386" t="str">
            <v>CAVIAR - HACKLEBACK STURGEON 1.8 KG (4LB) ORIGINAL TIN</v>
          </cell>
          <cell r="C1386" t="str">
            <v>EA</v>
          </cell>
          <cell r="D1386">
            <v>741.68975069252076</v>
          </cell>
        </row>
        <row r="1387">
          <cell r="A1387" t="str">
            <v>20-100015677</v>
          </cell>
          <cell r="B1387" t="str">
            <v>CAVIAR - HACKLEBACK STURGEON 100 GRAM TIN</v>
          </cell>
          <cell r="C1387" t="str">
            <v>EA</v>
          </cell>
          <cell r="D1387">
            <v>52.696699091054057</v>
          </cell>
        </row>
        <row r="1388">
          <cell r="A1388" t="str">
            <v>20-100015678</v>
          </cell>
          <cell r="B1388" t="str">
            <v>VINEGAR - MALT HEINZ 12 OZ (360 ML) BOTTLE</v>
          </cell>
          <cell r="C1388" t="str">
            <v>EA</v>
          </cell>
          <cell r="D1388">
            <v>1.3243370165745856</v>
          </cell>
        </row>
        <row r="1389">
          <cell r="A1389" t="str">
            <v>20-100015735</v>
          </cell>
          <cell r="B1389" t="str">
            <v>Bonito Flakes - Dried Tuna Flaked</v>
          </cell>
          <cell r="C1389" t="str">
            <v>KG</v>
          </cell>
          <cell r="D1389">
            <v>44.699999999999996</v>
          </cell>
        </row>
        <row r="1390">
          <cell r="A1390" t="str">
            <v>20-100015736</v>
          </cell>
          <cell r="B1390" t="str">
            <v>Calamari Baby Whole</v>
          </cell>
          <cell r="C1390" t="str">
            <v>KG</v>
          </cell>
          <cell r="D1390">
            <v>5.4017640573318628</v>
          </cell>
        </row>
        <row r="1391">
          <cell r="A1391" t="str">
            <v>20-100015737</v>
          </cell>
          <cell r="B1391" t="str">
            <v>RICE PAPER WRAPS - LUMPIA</v>
          </cell>
          <cell r="C1391" t="str">
            <v>KG</v>
          </cell>
          <cell r="D1391">
            <v>4.7622074935750041</v>
          </cell>
        </row>
        <row r="1392">
          <cell r="A1392" t="str">
            <v>20-100015738</v>
          </cell>
          <cell r="B1392" t="str">
            <v>PANCAKES PEKING DUCK</v>
          </cell>
          <cell r="C1392" t="str">
            <v>KG</v>
          </cell>
          <cell r="D1392">
            <v>3.2354749959540383</v>
          </cell>
        </row>
        <row r="1393">
          <cell r="A1393" t="str">
            <v>20-100015739</v>
          </cell>
          <cell r="B1393" t="str">
            <v>POTSTICKERS (DIM SUM) SEAFOOD 1 OZ (28 GRAM)</v>
          </cell>
          <cell r="C1393" t="str">
            <v>DZ</v>
          </cell>
          <cell r="D1393">
            <v>2.5056497175141246</v>
          </cell>
        </row>
        <row r="1394">
          <cell r="A1394" t="str">
            <v>20-100015740</v>
          </cell>
          <cell r="B1394" t="str">
            <v>POTSTICKER (DIM SUM) VEGETABLE ONLY 1 OZ (28 GRAM)</v>
          </cell>
          <cell r="C1394" t="str">
            <v>DZ</v>
          </cell>
          <cell r="D1394">
            <v>1.2000401646751682</v>
          </cell>
        </row>
        <row r="1395">
          <cell r="A1395" t="str">
            <v>20-100015741</v>
          </cell>
          <cell r="B1395" t="str">
            <v>PORK AND CRABMEAT ROLLS</v>
          </cell>
          <cell r="C1395" t="str">
            <v>DZ</v>
          </cell>
          <cell r="D1395">
            <v>5.7374999999999998</v>
          </cell>
        </row>
        <row r="1396">
          <cell r="A1396" t="str">
            <v>20-100015742</v>
          </cell>
          <cell r="B1396" t="str">
            <v>PEA SPROUTS/SHOOTS</v>
          </cell>
          <cell r="C1396" t="str">
            <v>KG</v>
          </cell>
          <cell r="D1396">
            <v>13.714583333333335</v>
          </cell>
        </row>
        <row r="1397">
          <cell r="A1397" t="str">
            <v>20-100015744</v>
          </cell>
          <cell r="B1397" t="str">
            <v>PAPAYA PERFECT PUREE FROZEN 30 OZ</v>
          </cell>
          <cell r="C1397" t="str">
            <v>EA</v>
          </cell>
          <cell r="D1397">
            <v>6.3791489361702141</v>
          </cell>
        </row>
        <row r="1398">
          <cell r="A1398" t="str">
            <v>20-100015745</v>
          </cell>
          <cell r="B1398" t="str">
            <v>GUAVA PERFECT PUREE FROZEN 30 OZ</v>
          </cell>
          <cell r="C1398" t="str">
            <v>EA</v>
          </cell>
          <cell r="D1398">
            <v>6.3608860759493666</v>
          </cell>
        </row>
        <row r="1399">
          <cell r="A1399" t="str">
            <v>20-100015746</v>
          </cell>
          <cell r="B1399" t="str">
            <v>BLACKBERRY PERFECT PUREE FROZEN 30 OZ</v>
          </cell>
          <cell r="C1399" t="str">
            <v>EA</v>
          </cell>
          <cell r="D1399">
            <v>8.8674999999999997</v>
          </cell>
        </row>
        <row r="1400">
          <cell r="A1400" t="str">
            <v>20-100015747</v>
          </cell>
          <cell r="B1400" t="str">
            <v>RASPBERRY PERFECT PUREE FROZEN 30 OZ</v>
          </cell>
          <cell r="C1400" t="str">
            <v>EA</v>
          </cell>
          <cell r="D1400">
            <v>9.5510668563300154</v>
          </cell>
        </row>
        <row r="1401">
          <cell r="A1401" t="str">
            <v>20-100015748</v>
          </cell>
          <cell r="B1401" t="str">
            <v>PASSION FRUIT PERFECT PUREE FROZEN 30 OZ</v>
          </cell>
          <cell r="C1401" t="str">
            <v>EA</v>
          </cell>
          <cell r="D1401">
            <v>11.145298013245036</v>
          </cell>
        </row>
        <row r="1402">
          <cell r="A1402" t="str">
            <v>20-100015749</v>
          </cell>
          <cell r="B1402" t="str">
            <v>MANGO PERFECT PUREE FROZEN 30 OZ</v>
          </cell>
          <cell r="C1402" t="str">
            <v>EA</v>
          </cell>
          <cell r="D1402">
            <v>6.9148245614035089</v>
          </cell>
        </row>
        <row r="1403">
          <cell r="A1403" t="str">
            <v>20-100015750</v>
          </cell>
          <cell r="B1403" t="str">
            <v>ONION SEEDS</v>
          </cell>
          <cell r="C1403" t="str">
            <v>KG</v>
          </cell>
          <cell r="D1403">
            <v>38.71875</v>
          </cell>
        </row>
        <row r="1404">
          <cell r="A1404" t="str">
            <v>20-100015751</v>
          </cell>
          <cell r="B1404" t="str">
            <v>TANDOORI POWDER</v>
          </cell>
          <cell r="C1404" t="str">
            <v>KG</v>
          </cell>
          <cell r="D1404">
            <v>10.579896907216494</v>
          </cell>
        </row>
        <row r="1405">
          <cell r="A1405" t="str">
            <v>20-100015752</v>
          </cell>
          <cell r="B1405" t="str">
            <v>GALANGAL THAI GINGER ROOT</v>
          </cell>
          <cell r="C1405" t="str">
            <v>KG</v>
          </cell>
          <cell r="D1405">
            <v>8.657239819004527</v>
          </cell>
        </row>
        <row r="1406">
          <cell r="A1406" t="str">
            <v>20-100015753</v>
          </cell>
          <cell r="B1406" t="str">
            <v>LIME LEAVES FOR THAI COOKING</v>
          </cell>
          <cell r="C1406" t="str">
            <v>KG</v>
          </cell>
          <cell r="D1406">
            <v>52.567418822234444</v>
          </cell>
        </row>
        <row r="1407">
          <cell r="A1407" t="str">
            <v>20-100015754</v>
          </cell>
          <cell r="B1407" t="str">
            <v>ISRAELI COUS COUS</v>
          </cell>
          <cell r="C1407" t="str">
            <v>KG</v>
          </cell>
          <cell r="D1407">
            <v>3.5349716446124764</v>
          </cell>
        </row>
        <row r="1408">
          <cell r="A1408" t="str">
            <v>20-100015755</v>
          </cell>
          <cell r="B1408" t="str">
            <v>Buckwheat Noodles</v>
          </cell>
          <cell r="C1408" t="str">
            <v>KG</v>
          </cell>
          <cell r="D1408">
            <v>3.174794520547946</v>
          </cell>
        </row>
        <row r="1409">
          <cell r="A1409" t="str">
            <v>20-100015756</v>
          </cell>
          <cell r="B1409" t="str">
            <v>PARUPPU LENTILS (Red)</v>
          </cell>
          <cell r="C1409" t="str">
            <v>KG</v>
          </cell>
          <cell r="D1409">
            <v>4.7141818936877078</v>
          </cell>
        </row>
        <row r="1410">
          <cell r="A1410" t="str">
            <v>20-100015757</v>
          </cell>
          <cell r="B1410" t="str">
            <v>CAPER BERRIES WITH STALK ATTACHED 24.5 OZ BOTTLE</v>
          </cell>
          <cell r="C1410" t="str">
            <v>EA</v>
          </cell>
          <cell r="D1410">
            <v>3.988753174507194</v>
          </cell>
        </row>
        <row r="1411">
          <cell r="A1411" t="str">
            <v>20-100015758</v>
          </cell>
          <cell r="B1411" t="str">
            <v>PRALINE PASTE DARK</v>
          </cell>
          <cell r="C1411" t="str">
            <v>KG</v>
          </cell>
          <cell r="D1411">
            <v>22.5</v>
          </cell>
        </row>
        <row r="1412">
          <cell r="A1412" t="str">
            <v>20-100015759</v>
          </cell>
          <cell r="B1412" t="str">
            <v>PEACH COMPOUND ALBER USTER</v>
          </cell>
          <cell r="C1412" t="str">
            <v>KG</v>
          </cell>
          <cell r="D1412">
            <v>23.256756756756754</v>
          </cell>
        </row>
        <row r="1413">
          <cell r="A1413" t="str">
            <v>20-100015760</v>
          </cell>
          <cell r="B1413" t="str">
            <v>RASPBERRY COMPOUND ALBERT USTER #011006</v>
          </cell>
          <cell r="C1413" t="str">
            <v>KG</v>
          </cell>
          <cell r="D1413">
            <v>30.273360655737708</v>
          </cell>
        </row>
        <row r="1414">
          <cell r="A1414" t="str">
            <v>20-100015761</v>
          </cell>
          <cell r="B1414" t="str">
            <v>COCONUT COMPOUND ALBERT USTER #011005</v>
          </cell>
          <cell r="C1414" t="str">
            <v>KG</v>
          </cell>
          <cell r="D1414">
            <v>32.551746782243242</v>
          </cell>
        </row>
        <row r="1415">
          <cell r="A1415" t="str">
            <v>20-100015762</v>
          </cell>
          <cell r="B1415" t="str">
            <v>PASSION FRUIT COMPOUND ALBERT USTER #011003</v>
          </cell>
          <cell r="C1415" t="str">
            <v>KG</v>
          </cell>
          <cell r="D1415">
            <v>29.325390625000004</v>
          </cell>
        </row>
        <row r="1416">
          <cell r="A1416" t="str">
            <v>20-100015763</v>
          </cell>
          <cell r="B1416" t="str">
            <v>LEMON COMPOUND ALBERT USTER #011013</v>
          </cell>
          <cell r="C1416" t="str">
            <v>KG</v>
          </cell>
          <cell r="D1416">
            <v>21.589652096342551</v>
          </cell>
        </row>
        <row r="1417">
          <cell r="A1417" t="str">
            <v>20-100015764</v>
          </cell>
          <cell r="B1417" t="str">
            <v>BANANNA COMPOUND ALBERT USTER #011007</v>
          </cell>
          <cell r="C1417" t="str">
            <v>KG</v>
          </cell>
          <cell r="D1417">
            <v>26.242949407965554</v>
          </cell>
        </row>
        <row r="1418">
          <cell r="A1418" t="str">
            <v>20-100015765</v>
          </cell>
          <cell r="B1418" t="str">
            <v>ORANGE COMPOUND ALBERT USTER #011004</v>
          </cell>
          <cell r="C1418" t="str">
            <v>KG</v>
          </cell>
          <cell r="D1418">
            <v>19.299643666990608</v>
          </cell>
        </row>
        <row r="1419">
          <cell r="A1419" t="str">
            <v>20-100015766</v>
          </cell>
          <cell r="B1419" t="str">
            <v>STRAWBERRY COMPOUND ALBERT USTER #011008</v>
          </cell>
          <cell r="C1419" t="str">
            <v>KG</v>
          </cell>
          <cell r="D1419">
            <v>26.879477611940295</v>
          </cell>
        </row>
        <row r="1420">
          <cell r="A1420" t="str">
            <v>20-100015767</v>
          </cell>
          <cell r="B1420" t="str">
            <v>MOSTARDA CRAB APPLES 225 GRAM</v>
          </cell>
          <cell r="C1420" t="str">
            <v>EA</v>
          </cell>
          <cell r="D1420">
            <v>11.950000000000001</v>
          </cell>
        </row>
        <row r="1421">
          <cell r="A1421" t="str">
            <v>20-100015768</v>
          </cell>
          <cell r="B1421" t="str">
            <v>MOSTARDA PEARS 225 GRAM</v>
          </cell>
          <cell r="C1421" t="str">
            <v>EA</v>
          </cell>
          <cell r="D1421">
            <v>11.726666666666667</v>
          </cell>
        </row>
        <row r="1422">
          <cell r="A1422" t="str">
            <v>20-100015770</v>
          </cell>
          <cell r="B1422" t="str">
            <v>MARMELLATA DI UVA 330 GRAM</v>
          </cell>
          <cell r="C1422" t="str">
            <v>EA</v>
          </cell>
          <cell r="D1422">
            <v>13.410852713178295</v>
          </cell>
        </row>
        <row r="1423">
          <cell r="A1423" t="str">
            <v>20-100015808</v>
          </cell>
          <cell r="B1423" t="str">
            <v>Cookie Peanut Butter 1.5 oz Puck English Bay16lbs/Case Trans Fat Free</v>
          </cell>
          <cell r="C1423" t="str">
            <v>CS</v>
          </cell>
          <cell r="D1423">
            <v>19.849439124487002</v>
          </cell>
        </row>
        <row r="1424">
          <cell r="A1424" t="str">
            <v>20-100015809</v>
          </cell>
          <cell r="B1424" t="str">
            <v>Cookie Oatmeal and Raisin 1.5 oz Puck English Bay 16lbs/Case Trans Fat Free</v>
          </cell>
          <cell r="C1424" t="str">
            <v>CS</v>
          </cell>
          <cell r="D1424">
            <v>19.84928571428571</v>
          </cell>
        </row>
        <row r="1425">
          <cell r="A1425" t="str">
            <v>20-100015810</v>
          </cell>
          <cell r="B1425" t="str">
            <v>Cookie Double Chocolate 1.5 oz Puck English Bay 16lbs/Case Trans Fat Free</v>
          </cell>
          <cell r="C1425" t="str">
            <v>CS</v>
          </cell>
          <cell r="D1425">
            <v>19.849987113402065</v>
          </cell>
        </row>
        <row r="1426">
          <cell r="A1426" t="str">
            <v>20-100015811</v>
          </cell>
          <cell r="B1426" t="str">
            <v>Cookie Chocolate Chip 1.5 oz Puck English Bay 16lbs/Case Trans Fat Free</v>
          </cell>
          <cell r="C1426" t="str">
            <v>CS</v>
          </cell>
          <cell r="D1426">
            <v>19.849999999999998</v>
          </cell>
        </row>
        <row r="1427">
          <cell r="A1427" t="str">
            <v>20-100015812</v>
          </cell>
          <cell r="B1427" t="str">
            <v>PIE SHELL OREO 6 OZ/168 GRAM</v>
          </cell>
          <cell r="C1427" t="str">
            <v>DZ</v>
          </cell>
          <cell r="D1427">
            <v>18.750050751116529</v>
          </cell>
        </row>
        <row r="1428">
          <cell r="A1428" t="str">
            <v>20-100015813</v>
          </cell>
          <cell r="B1428" t="str">
            <v>PIE SHELL GRAHAM CRACKER 10 INCH</v>
          </cell>
          <cell r="C1428" t="str">
            <v>DZ</v>
          </cell>
          <cell r="D1428">
            <v>12.038656716417911</v>
          </cell>
        </row>
        <row r="1429">
          <cell r="A1429" t="str">
            <v>20-100015814</v>
          </cell>
          <cell r="B1429" t="str">
            <v>PUDDING TAPIOCA MIX 14 OZ/392 GRAM</v>
          </cell>
          <cell r="C1429" t="str">
            <v>EA</v>
          </cell>
          <cell r="D1429">
            <v>1.8019732205778716</v>
          </cell>
        </row>
        <row r="1430">
          <cell r="A1430" t="str">
            <v>20-100015815</v>
          </cell>
          <cell r="B1430" t="str">
            <v>CAKE MIX POUND CAKE ABEL &amp; SCHAFER #22021</v>
          </cell>
          <cell r="C1430" t="str">
            <v>KG</v>
          </cell>
          <cell r="D1430">
            <v>1.9368212239009337</v>
          </cell>
        </row>
        <row r="1431">
          <cell r="A1431" t="str">
            <v>20-100015816</v>
          </cell>
          <cell r="B1431" t="str">
            <v>CAKE MIX WHITE CAKE ABEL &amp; SCHAFER #22005</v>
          </cell>
          <cell r="C1431" t="str">
            <v>KG</v>
          </cell>
          <cell r="D1431">
            <v>2.3507049235300124</v>
          </cell>
        </row>
        <row r="1432">
          <cell r="A1432" t="str">
            <v>20-100015817</v>
          </cell>
          <cell r="B1432" t="str">
            <v>Florentine Mix Abel &amp; Schafer #02122</v>
          </cell>
          <cell r="C1432" t="str">
            <v>KG</v>
          </cell>
          <cell r="D1432">
            <v>7.5828282828282827</v>
          </cell>
        </row>
        <row r="1433">
          <cell r="A1433" t="str">
            <v>20-100015818</v>
          </cell>
          <cell r="B1433" t="str">
            <v>BISCUITS LADY FINGERS 500 GRAM ALBERT USTER #009001</v>
          </cell>
          <cell r="C1433" t="str">
            <v>EA</v>
          </cell>
          <cell r="D1433">
            <v>0.04</v>
          </cell>
        </row>
        <row r="1434">
          <cell r="A1434" t="str">
            <v>20-100015819</v>
          </cell>
          <cell r="B1434" t="str">
            <v>NEUTRAL MOUSSE PASTRY ALBERT USTER #504001</v>
          </cell>
          <cell r="C1434" t="str">
            <v>KG</v>
          </cell>
          <cell r="D1434">
            <v>8.9633333333333329</v>
          </cell>
        </row>
        <row r="1435">
          <cell r="A1435" t="str">
            <v>20-100015820</v>
          </cell>
          <cell r="B1435" t="str">
            <v>MUSHROOMS BLACK TRUMPET</v>
          </cell>
          <cell r="C1435" t="str">
            <v>KG</v>
          </cell>
          <cell r="D1435">
            <v>47.90748031496063</v>
          </cell>
        </row>
        <row r="1436">
          <cell r="A1436" t="str">
            <v>20-100015821</v>
          </cell>
          <cell r="B1436" t="str">
            <v>BLUEBERRY PUREE PERFECT PUREE 30 OZ</v>
          </cell>
          <cell r="C1436" t="str">
            <v>EA</v>
          </cell>
          <cell r="D1436">
            <v>11.180294117647058</v>
          </cell>
        </row>
        <row r="1437">
          <cell r="A1437" t="str">
            <v>20-100015822</v>
          </cell>
          <cell r="B1437" t="str">
            <v>TRUFFLE HONEY, TARTUFARE 3 OZ</v>
          </cell>
          <cell r="C1437" t="str">
            <v>EA</v>
          </cell>
          <cell r="D1437">
            <v>5.7248628884826314</v>
          </cell>
        </row>
        <row r="1438">
          <cell r="A1438" t="str">
            <v>20-100015830</v>
          </cell>
          <cell r="B1438" t="str">
            <v>BONES - LAMB FOR STOCK</v>
          </cell>
          <cell r="C1438" t="str">
            <v>KG</v>
          </cell>
          <cell r="D1438">
            <v>2.7863430723629961</v>
          </cell>
        </row>
        <row r="1439">
          <cell r="A1439" t="str">
            <v>20-100015832</v>
          </cell>
          <cell r="B1439" t="str">
            <v>Discontinued - Bones - Chicken Carcasses for Stock</v>
          </cell>
          <cell r="C1439" t="str">
            <v>KG</v>
          </cell>
          <cell r="D1439">
            <v>0.83150376171207896</v>
          </cell>
        </row>
        <row r="1440">
          <cell r="A1440" t="str">
            <v>20-100015833</v>
          </cell>
          <cell r="B1440" t="str">
            <v>BONES - PORK FOR STOCK</v>
          </cell>
          <cell r="C1440" t="str">
            <v>KG</v>
          </cell>
          <cell r="D1440">
            <v>1.2591065049821395</v>
          </cell>
        </row>
        <row r="1441">
          <cell r="A1441" t="str">
            <v>20-100015834</v>
          </cell>
          <cell r="B1441" t="str">
            <v>Bones - Lobster Shells/Bodies for Stock (Panulirus Versacolor)</v>
          </cell>
          <cell r="C1441" t="str">
            <v>KG</v>
          </cell>
          <cell r="D1441">
            <v>2.1070164747092477</v>
          </cell>
        </row>
        <row r="1442">
          <cell r="A1442" t="str">
            <v>20-100015835</v>
          </cell>
          <cell r="B1442" t="str">
            <v>VEGEMITE SPREAD 4.4 OZ JAR</v>
          </cell>
          <cell r="C1442" t="str">
            <v>EA</v>
          </cell>
          <cell r="D1442">
            <v>4.5386416861826708</v>
          </cell>
        </row>
        <row r="1443">
          <cell r="A1443" t="str">
            <v>20-100015836</v>
          </cell>
          <cell r="B1443" t="str">
            <v>ENSURE PLUS DIETARY SUPPLEMENT (VANILLA) 8 OZ 24/CS</v>
          </cell>
          <cell r="C1443" t="str">
            <v>CS</v>
          </cell>
          <cell r="D1443">
            <v>44.75333333333333</v>
          </cell>
        </row>
        <row r="1444">
          <cell r="A1444" t="str">
            <v>20-100015864</v>
          </cell>
          <cell r="B1444" t="str">
            <v>CORNET MINI SAVORY PASTRY SHELL  ACHENBACH A&amp;S 04207</v>
          </cell>
          <cell r="C1444" t="str">
            <v>EA</v>
          </cell>
          <cell r="D1444">
            <v>0.22362012987012986</v>
          </cell>
        </row>
        <row r="1445">
          <cell r="A1445" t="str">
            <v>20-100015943</v>
          </cell>
          <cell r="B1445" t="str">
            <v>RACLETTE CHEESE</v>
          </cell>
          <cell r="C1445" t="str">
            <v>KG</v>
          </cell>
          <cell r="D1445">
            <v>10.725766362883181</v>
          </cell>
        </row>
        <row r="1446">
          <cell r="A1446" t="str">
            <v>20-100016112</v>
          </cell>
          <cell r="B1446" t="str">
            <v>Foie Gras Lobes Duck Grade A (Crown Grill)</v>
          </cell>
          <cell r="C1446" t="str">
            <v>KG</v>
          </cell>
          <cell r="D1446">
            <v>62.83424908424908</v>
          </cell>
        </row>
        <row r="1447">
          <cell r="A1447" t="str">
            <v>20-100016113</v>
          </cell>
          <cell r="B1447" t="str">
            <v>SUGAR FREE CHOCOLATE CAKE MIX 16 OZ</v>
          </cell>
          <cell r="C1447" t="str">
            <v>EA</v>
          </cell>
          <cell r="D1447">
            <v>3.3390122659780506</v>
          </cell>
        </row>
        <row r="1448">
          <cell r="A1448" t="str">
            <v>20-100016116</v>
          </cell>
          <cell r="B1448" t="str">
            <v>ROSE WATER FOR PASTRY 10 OZ BOTTLE</v>
          </cell>
          <cell r="C1448" t="str">
            <v>EA</v>
          </cell>
          <cell r="D1448">
            <v>4.085</v>
          </cell>
        </row>
        <row r="1449">
          <cell r="A1449" t="str">
            <v>20-100016117</v>
          </cell>
          <cell r="B1449" t="str">
            <v>PANKO JAPANESE BREAD CRUMBS</v>
          </cell>
          <cell r="C1449" t="str">
            <v>KG</v>
          </cell>
          <cell r="D1449">
            <v>1.9554110968687051</v>
          </cell>
        </row>
        <row r="1450">
          <cell r="A1450" t="str">
            <v>20-100016118</v>
          </cell>
          <cell r="B1450" t="str">
            <v>HUMMUS PLAIN UNFLAVORED</v>
          </cell>
          <cell r="C1450" t="str">
            <v>KG</v>
          </cell>
          <cell r="D1450">
            <v>6.0777148739063307</v>
          </cell>
        </row>
        <row r="1451">
          <cell r="A1451" t="str">
            <v>20-100016155</v>
          </cell>
          <cell r="B1451" t="str">
            <v>Turn Down Chocolates Rounds Sugar Free (For Diabetics) 2400/CS 5.85 Gram</v>
          </cell>
          <cell r="C1451" t="str">
            <v>CS</v>
          </cell>
          <cell r="D1451">
            <v>190.345</v>
          </cell>
        </row>
        <row r="1452">
          <cell r="A1452" t="str">
            <v>20-100016218</v>
          </cell>
          <cell r="B1452" t="str">
            <v>Big Train - Vanilla Bean Coffee Powder 3.5 lb Bag</v>
          </cell>
          <cell r="C1452" t="str">
            <v>EA</v>
          </cell>
          <cell r="D1452">
            <v>14.830148809523811</v>
          </cell>
        </row>
        <row r="1453">
          <cell r="A1453" t="str">
            <v>20-100016219</v>
          </cell>
          <cell r="B1453" t="str">
            <v>Big Train - White Chocolate Coffee Powder 3.5 lb Bag</v>
          </cell>
          <cell r="C1453" t="str">
            <v>EA</v>
          </cell>
          <cell r="D1453">
            <v>14.810442477876107</v>
          </cell>
        </row>
        <row r="1454">
          <cell r="A1454" t="str">
            <v>20-100016231</v>
          </cell>
          <cell r="B1454" t="str">
            <v>Furukake Spice Dry</v>
          </cell>
          <cell r="C1454" t="str">
            <v>KG</v>
          </cell>
          <cell r="D1454">
            <v>31.714285714285715</v>
          </cell>
        </row>
        <row r="1455">
          <cell r="A1455" t="str">
            <v>20-100016232</v>
          </cell>
          <cell r="B1455" t="str">
            <v>Fresh Maui Onions</v>
          </cell>
          <cell r="C1455" t="str">
            <v>KG</v>
          </cell>
          <cell r="D1455">
            <v>4.414240026931493</v>
          </cell>
        </row>
        <row r="1456">
          <cell r="A1456" t="str">
            <v>20-100016234</v>
          </cell>
          <cell r="B1456" t="str">
            <v>Ti Leaves Fresh</v>
          </cell>
          <cell r="C1456" t="str">
            <v>EA</v>
          </cell>
          <cell r="D1456">
            <v>0.15</v>
          </cell>
        </row>
        <row r="1457">
          <cell r="A1457" t="str">
            <v>20-100016235</v>
          </cell>
          <cell r="B1457" t="str">
            <v>Thai Chili Paste 32 oz</v>
          </cell>
          <cell r="C1457" t="str">
            <v>EA</v>
          </cell>
          <cell r="D1457">
            <v>5.9156670972504157</v>
          </cell>
        </row>
        <row r="1458">
          <cell r="A1458" t="str">
            <v>20-100016236</v>
          </cell>
          <cell r="B1458" t="str">
            <v>Japanese Plum Wine 1.5 Liter</v>
          </cell>
          <cell r="C1458" t="str">
            <v>BTL</v>
          </cell>
          <cell r="D1458">
            <v>7.5</v>
          </cell>
        </row>
        <row r="1459">
          <cell r="A1459" t="str">
            <v>20-100016237</v>
          </cell>
          <cell r="B1459" t="str">
            <v>Togarashi (Japanese 7 Spice Blend) Dry 300 Gram</v>
          </cell>
          <cell r="C1459" t="str">
            <v>EA</v>
          </cell>
          <cell r="D1459">
            <v>5.24</v>
          </cell>
        </row>
        <row r="1460">
          <cell r="A1460" t="str">
            <v>20-100016238</v>
          </cell>
          <cell r="B1460" t="str">
            <v>Spam 12 oz Canned</v>
          </cell>
          <cell r="C1460" t="str">
            <v>EA</v>
          </cell>
          <cell r="D1460">
            <v>3.1153571428571429</v>
          </cell>
        </row>
        <row r="1461">
          <cell r="A1461" t="str">
            <v>20-100016239</v>
          </cell>
          <cell r="B1461" t="str">
            <v>Shoyu (Japanese Soy Sauce) Liter</v>
          </cell>
          <cell r="C1461" t="str">
            <v>LT</v>
          </cell>
          <cell r="D1461">
            <v>3.1297709923664119</v>
          </cell>
        </row>
        <row r="1462">
          <cell r="A1462" t="str">
            <v>20-100016240</v>
          </cell>
          <cell r="B1462" t="str">
            <v>Ponzu (Japanese Citrus-Based Sauce) Liter</v>
          </cell>
          <cell r="C1462" t="str">
            <v>LT</v>
          </cell>
          <cell r="D1462">
            <v>6.1185495118549511</v>
          </cell>
        </row>
        <row r="1463">
          <cell r="A1463" t="str">
            <v>20-100016241</v>
          </cell>
          <cell r="B1463" t="str">
            <v>Pipi Kaula (Cured Beef)</v>
          </cell>
          <cell r="C1463" t="str">
            <v>KG</v>
          </cell>
          <cell r="D1463">
            <v>18.742746615087039</v>
          </cell>
        </row>
        <row r="1464">
          <cell r="A1464" t="str">
            <v>20-100016242</v>
          </cell>
          <cell r="B1464" t="str">
            <v>Marlin Smoked Thin Sliced</v>
          </cell>
          <cell r="C1464" t="str">
            <v>KG</v>
          </cell>
          <cell r="D1464">
            <v>17.029723991507431</v>
          </cell>
        </row>
        <row r="1465">
          <cell r="A1465" t="str">
            <v>20-100016262</v>
          </cell>
          <cell r="B1465" t="str">
            <v>Terrine Quail and Vension</v>
          </cell>
          <cell r="C1465" t="str">
            <v>KG</v>
          </cell>
          <cell r="D1465">
            <v>11.301501068149342</v>
          </cell>
        </row>
        <row r="1466">
          <cell r="A1466" t="str">
            <v>20-100016263</v>
          </cell>
          <cell r="B1466" t="str">
            <v>Shrimp Headless Deveined Shell On Butterflied Deep Grill Cut 6-8ct/b Fresh Water</v>
          </cell>
          <cell r="C1466" t="str">
            <v>KG</v>
          </cell>
          <cell r="D1466">
            <v>21.762316860989085</v>
          </cell>
        </row>
        <row r="1467">
          <cell r="A1467" t="str">
            <v>20-100016401</v>
          </cell>
          <cell r="B1467" t="str">
            <v>OZ LEMONS (MYRTLE LEMON) 160 GRAM</v>
          </cell>
          <cell r="C1467" t="str">
            <v>EA</v>
          </cell>
          <cell r="D1467">
            <v>18.14</v>
          </cell>
        </row>
        <row r="1468">
          <cell r="A1468" t="str">
            <v>20-100016436</v>
          </cell>
          <cell r="B1468" t="str">
            <v>Pork Belly Center Cut Skinless Namp 409B</v>
          </cell>
          <cell r="C1468" t="str">
            <v>KG</v>
          </cell>
          <cell r="D1468">
            <v>3.4484589919210862</v>
          </cell>
        </row>
        <row r="1469">
          <cell r="A1469" t="str">
            <v>20-100016437</v>
          </cell>
          <cell r="B1469" t="str">
            <v>DONER KEBAB 5 KG LAMB MARINATED</v>
          </cell>
          <cell r="C1469" t="str">
            <v>KG</v>
          </cell>
          <cell r="D1469">
            <v>8.4580000000000002</v>
          </cell>
        </row>
        <row r="1470">
          <cell r="A1470" t="str">
            <v>20-100016438</v>
          </cell>
          <cell r="B1470" t="str">
            <v>DONER KEBAB 10 KG LAMB MARINATED</v>
          </cell>
          <cell r="C1470" t="str">
            <v>KG</v>
          </cell>
          <cell r="D1470">
            <v>7.4239277108433743</v>
          </cell>
        </row>
        <row r="1471">
          <cell r="A1471" t="str">
            <v>20-100016439</v>
          </cell>
          <cell r="B1471" t="str">
            <v>DONER KEBAB 5 KG BEEF MARINATED</v>
          </cell>
          <cell r="C1471" t="str">
            <v>KG</v>
          </cell>
          <cell r="D1471">
            <v>8.5328846153846154</v>
          </cell>
        </row>
        <row r="1472">
          <cell r="A1472" t="str">
            <v>20-100016440</v>
          </cell>
          <cell r="B1472" t="str">
            <v>DONER KEBAB 10 KG BEEF MARINATED</v>
          </cell>
          <cell r="C1472" t="str">
            <v>KG</v>
          </cell>
          <cell r="D1472">
            <v>7.3751600000000002</v>
          </cell>
        </row>
        <row r="1473">
          <cell r="A1473" t="str">
            <v>20-100016461</v>
          </cell>
          <cell r="B1473" t="str">
            <v>Milk Whole Homo 2 Liter</v>
          </cell>
          <cell r="C1473" t="str">
            <v>EA</v>
          </cell>
          <cell r="D1473">
            <v>2.1260233333333334</v>
          </cell>
        </row>
        <row r="1474">
          <cell r="A1474" t="str">
            <v>20-100016560</v>
          </cell>
          <cell r="B1474" t="str">
            <v>Veal Leg Top Round Cap On NAMP #349</v>
          </cell>
          <cell r="C1474" t="str">
            <v>KG</v>
          </cell>
          <cell r="D1474">
            <v>16.922959472139045</v>
          </cell>
        </row>
        <row r="1475">
          <cell r="A1475" t="str">
            <v>20-100016913</v>
          </cell>
          <cell r="B1475" t="str">
            <v>Drinking Chocolate Sugar Free 20 Gram 30/Box</v>
          </cell>
          <cell r="C1475" t="str">
            <v>BOX</v>
          </cell>
          <cell r="D1475">
            <v>7.92</v>
          </cell>
        </row>
        <row r="1476">
          <cell r="A1476" t="str">
            <v>20-100016914</v>
          </cell>
          <cell r="B1476" t="str">
            <v>Cocoa Mix Bulk for Hot Chocolate Nestle's 1.5 lb</v>
          </cell>
          <cell r="C1476" t="str">
            <v>EA</v>
          </cell>
          <cell r="D1476">
            <v>3.552802197802198</v>
          </cell>
        </row>
        <row r="1477">
          <cell r="A1477" t="str">
            <v>20-100016937</v>
          </cell>
          <cell r="B1477" t="str">
            <v>Milk Fit Clip</v>
          </cell>
          <cell r="C1477" t="str">
            <v>EA</v>
          </cell>
          <cell r="D1477">
            <v>0.47280000000000005</v>
          </cell>
        </row>
        <row r="1478">
          <cell r="A1478" t="str">
            <v>20-100016939</v>
          </cell>
          <cell r="B1478" t="str">
            <v>Provolone Piccante Aurecchio Cremona Lombardy Italy</v>
          </cell>
          <cell r="C1478" t="str">
            <v>KG</v>
          </cell>
          <cell r="D1478">
            <v>11.939093015557761</v>
          </cell>
        </row>
        <row r="1479">
          <cell r="A1479" t="str">
            <v>20-100016941</v>
          </cell>
          <cell r="B1479" t="str">
            <v>DO NOT ORDER - Boschetto Al Tartufo w/ Truffles Italy</v>
          </cell>
          <cell r="C1479" t="str">
            <v>KG</v>
          </cell>
          <cell r="D1479">
            <v>14.688596491228068</v>
          </cell>
        </row>
        <row r="1480">
          <cell r="A1480" t="str">
            <v>20-100016942</v>
          </cell>
          <cell r="B1480" t="str">
            <v>DO NOT ORDER - Taleggio Italy</v>
          </cell>
          <cell r="C1480" t="str">
            <v>KG</v>
          </cell>
          <cell r="D1480">
            <v>10.26</v>
          </cell>
        </row>
        <row r="1481">
          <cell r="A1481" t="str">
            <v>20-100016943</v>
          </cell>
          <cell r="B1481" t="str">
            <v>DO NOT ORDER - Reblochon France</v>
          </cell>
          <cell r="C1481" t="str">
            <v>KG</v>
          </cell>
          <cell r="D1481">
            <v>25.164705882352944</v>
          </cell>
        </row>
        <row r="1482">
          <cell r="A1482" t="str">
            <v>20-100016944</v>
          </cell>
          <cell r="B1482" t="str">
            <v>DO NOT ORDER - Cabra Al Vino Spain</v>
          </cell>
          <cell r="C1482" t="str">
            <v>KG</v>
          </cell>
          <cell r="D1482">
            <v>15.347633136094675</v>
          </cell>
        </row>
        <row r="1483">
          <cell r="A1483" t="str">
            <v>20-100016964</v>
          </cell>
          <cell r="B1483" t="str">
            <v>CoBatCo Olde Time Belgian Waffle Mix OTBW-30 (Complete)</v>
          </cell>
          <cell r="C1483" t="str">
            <v>KG</v>
          </cell>
          <cell r="D1483">
            <v>3.421331258380286</v>
          </cell>
        </row>
        <row r="1484">
          <cell r="A1484" t="str">
            <v>20-100017001</v>
          </cell>
          <cell r="B1484" t="str">
            <v>Pan Coating Spray 6/14oz Butter Flavor</v>
          </cell>
          <cell r="C1484" t="str">
            <v>EA</v>
          </cell>
          <cell r="D1484">
            <v>2.7585347304377215</v>
          </cell>
        </row>
        <row r="1485">
          <cell r="A1485" t="str">
            <v>20-100017007</v>
          </cell>
          <cell r="B1485" t="str">
            <v>Marshmallows Large 16 oz Bag</v>
          </cell>
          <cell r="C1485" t="str">
            <v>EA</v>
          </cell>
          <cell r="D1485">
            <v>1.8333333333333333</v>
          </cell>
        </row>
        <row r="1486">
          <cell r="A1486" t="str">
            <v>20-100017017</v>
          </cell>
          <cell r="B1486" t="str">
            <v>Baby Food 2.5 oz (Gerber) Stage 1 Vegetables Assorted</v>
          </cell>
          <cell r="C1486" t="str">
            <v>EA</v>
          </cell>
          <cell r="D1486">
            <v>1.1563829787234043</v>
          </cell>
        </row>
        <row r="1487">
          <cell r="A1487" t="str">
            <v>20-100017018</v>
          </cell>
          <cell r="B1487" t="str">
            <v>Baby Food 4 oz (Gerber) Stage 2 Vegetables Assorted</v>
          </cell>
          <cell r="C1487" t="str">
            <v>EA</v>
          </cell>
          <cell r="D1487">
            <v>1.0738571428571428</v>
          </cell>
        </row>
        <row r="1488">
          <cell r="A1488" t="str">
            <v>20-100017019</v>
          </cell>
          <cell r="B1488" t="str">
            <v>Baby Food 4 oz (Gerber) Stage 2 Dinners Assorted</v>
          </cell>
          <cell r="C1488" t="str">
            <v>EA</v>
          </cell>
          <cell r="D1488">
            <v>1.3260989010989008</v>
          </cell>
        </row>
        <row r="1489">
          <cell r="A1489" t="str">
            <v>20-100017020</v>
          </cell>
          <cell r="B1489" t="str">
            <v>Baby Food 2.5 oz (Gerber) Stage 2 Meats Assorted</v>
          </cell>
          <cell r="C1489" t="str">
            <v>EA</v>
          </cell>
          <cell r="D1489">
            <v>2.2808024691358026</v>
          </cell>
        </row>
        <row r="1490">
          <cell r="A1490" t="str">
            <v>20-100017021</v>
          </cell>
          <cell r="B1490" t="str">
            <v>Baby Food 4 oz (Gerber) Stage 2 Desserts Assorted</v>
          </cell>
          <cell r="C1490" t="str">
            <v>EA</v>
          </cell>
          <cell r="D1490">
            <v>1.0177018633540373</v>
          </cell>
        </row>
        <row r="1491">
          <cell r="A1491" t="str">
            <v>20-100017140</v>
          </cell>
          <cell r="B1491" t="str">
            <v>Malt Powder for Milkshakes Nestle</v>
          </cell>
          <cell r="C1491" t="str">
            <v>KG</v>
          </cell>
          <cell r="D1491">
            <v>8.026033690658501</v>
          </cell>
        </row>
        <row r="1492">
          <cell r="A1492" t="str">
            <v>20-100017213</v>
          </cell>
          <cell r="B1492" t="str">
            <v>Soy Sauce White</v>
          </cell>
          <cell r="C1492" t="str">
            <v>LT</v>
          </cell>
          <cell r="D1492">
            <v>3.4499999999999997</v>
          </cell>
        </row>
        <row r="1493">
          <cell r="A1493" t="str">
            <v>20-100017214</v>
          </cell>
          <cell r="B1493" t="str">
            <v>Szchuan WIne Liter</v>
          </cell>
          <cell r="C1493" t="str">
            <v>LT</v>
          </cell>
          <cell r="D1493">
            <v>2.6</v>
          </cell>
        </row>
        <row r="1494">
          <cell r="A1494" t="str">
            <v>20-100017215</v>
          </cell>
          <cell r="B1494" t="str">
            <v>Kim Chee 30 oz</v>
          </cell>
          <cell r="C1494" t="str">
            <v>EA</v>
          </cell>
          <cell r="D1494">
            <v>6.0083379045529339</v>
          </cell>
        </row>
        <row r="1495">
          <cell r="A1495" t="str">
            <v>20-100017240</v>
          </cell>
          <cell r="B1495" t="str">
            <v>Gnocchi Pumpkin Stuffed</v>
          </cell>
          <cell r="C1495" t="str">
            <v>KG</v>
          </cell>
          <cell r="D1495">
            <v>6.9250244618395307</v>
          </cell>
        </row>
        <row r="1496">
          <cell r="A1496" t="str">
            <v>20-100017268</v>
          </cell>
          <cell r="B1496" t="str">
            <v>Baked Beans Heinz 18 oz Can</v>
          </cell>
          <cell r="C1496" t="str">
            <v>EA</v>
          </cell>
          <cell r="D1496">
            <v>2.2820512820512819</v>
          </cell>
        </row>
        <row r="1497">
          <cell r="A1497" t="str">
            <v>20-100017269</v>
          </cell>
          <cell r="B1497" t="str">
            <v>Dry Strong Onions Haywards 45 Gram</v>
          </cell>
          <cell r="C1497" t="str">
            <v>EA</v>
          </cell>
          <cell r="D1497">
            <v>1</v>
          </cell>
        </row>
        <row r="1498">
          <cell r="A1498" t="str">
            <v>20-100017270</v>
          </cell>
          <cell r="B1498" t="str">
            <v>Dry Custard Powder Bird's 10 oz</v>
          </cell>
          <cell r="C1498" t="str">
            <v>EA</v>
          </cell>
          <cell r="D1498">
            <v>3.5150000000000001</v>
          </cell>
        </row>
        <row r="1499">
          <cell r="A1499" t="str">
            <v>20-100017271</v>
          </cell>
          <cell r="B1499" t="str">
            <v>Tea English Breakfast Decaf. Envelope Twinings  20 CT</v>
          </cell>
          <cell r="C1499" t="str">
            <v>BOX</v>
          </cell>
          <cell r="D1499">
            <v>1.83</v>
          </cell>
        </row>
        <row r="1500">
          <cell r="A1500" t="str">
            <v>20-100017282</v>
          </cell>
          <cell r="B1500" t="str">
            <v>Cream UHT Half &amp; Half Quarts (Liter)</v>
          </cell>
          <cell r="C1500" t="str">
            <v>EA</v>
          </cell>
          <cell r="D1500">
            <v>1.75</v>
          </cell>
        </row>
        <row r="1501">
          <cell r="A1501" t="str">
            <v>20-100017305</v>
          </cell>
          <cell r="B1501" t="str">
            <v>Szechaun Duck Sauce</v>
          </cell>
          <cell r="C1501" t="str">
            <v>LT</v>
          </cell>
          <cell r="D1501">
            <v>3.4812760055478504</v>
          </cell>
        </row>
        <row r="1502">
          <cell r="A1502" t="str">
            <v>20-100017369</v>
          </cell>
          <cell r="B1502" t="str">
            <v>Mushy Original Processed Peas #10</v>
          </cell>
          <cell r="C1502" t="str">
            <v>EA</v>
          </cell>
          <cell r="D1502">
            <v>6.7504347826086954</v>
          </cell>
        </row>
        <row r="1503">
          <cell r="A1503" t="str">
            <v>20-100017370</v>
          </cell>
          <cell r="B1503" t="str">
            <v>Alpine Hot Apple Cider Powdered Mix 17 oz</v>
          </cell>
          <cell r="C1503" t="str">
            <v>EA</v>
          </cell>
          <cell r="D1503">
            <v>1.96</v>
          </cell>
        </row>
        <row r="1504">
          <cell r="A1504" t="str">
            <v>20-100017433</v>
          </cell>
          <cell r="B1504" t="str">
            <v>Garlic Peeled Europe Usage Only</v>
          </cell>
          <cell r="C1504" t="str">
            <v>KG</v>
          </cell>
          <cell r="D1504">
            <v>6.9991764705882344</v>
          </cell>
        </row>
        <row r="1505">
          <cell r="A1505" t="str">
            <v>20-100017448</v>
          </cell>
          <cell r="B1505" t="str">
            <v>Kumara - Sweet Potato New Zealand</v>
          </cell>
          <cell r="C1505" t="str">
            <v>KG</v>
          </cell>
          <cell r="D1505">
            <v>2.3400727272727271</v>
          </cell>
        </row>
        <row r="1506">
          <cell r="A1506" t="str">
            <v>20-100017990</v>
          </cell>
          <cell r="B1506" t="str">
            <v>Jackfruit - Exotic</v>
          </cell>
          <cell r="C1506" t="str">
            <v>KG</v>
          </cell>
          <cell r="D1506">
            <v>2.0255927051671736</v>
          </cell>
        </row>
        <row r="1507">
          <cell r="A1507" t="str">
            <v>20-100017991</v>
          </cell>
          <cell r="B1507" t="str">
            <v>Sapodilla - Exotic</v>
          </cell>
          <cell r="C1507" t="str">
            <v>KG</v>
          </cell>
          <cell r="D1507">
            <v>2.9222727272727274</v>
          </cell>
        </row>
        <row r="1508">
          <cell r="A1508" t="str">
            <v>20-100017992</v>
          </cell>
          <cell r="B1508" t="str">
            <v>Custard Apple - Exotic</v>
          </cell>
          <cell r="C1508" t="str">
            <v>KG</v>
          </cell>
          <cell r="D1508">
            <v>2.97</v>
          </cell>
        </row>
        <row r="1509">
          <cell r="A1509" t="str">
            <v>20-100017993</v>
          </cell>
          <cell r="B1509" t="str">
            <v>Longan - Exotic</v>
          </cell>
          <cell r="C1509" t="str">
            <v>KG</v>
          </cell>
          <cell r="D1509">
            <v>12.677609015188633</v>
          </cell>
        </row>
        <row r="1510">
          <cell r="A1510" t="str">
            <v>20-100017994</v>
          </cell>
          <cell r="B1510" t="str">
            <v>Lychees - Exotic</v>
          </cell>
          <cell r="C1510" t="str">
            <v>KG</v>
          </cell>
          <cell r="D1510">
            <v>2.5</v>
          </cell>
        </row>
        <row r="1511">
          <cell r="A1511" t="str">
            <v>20-100018010</v>
          </cell>
          <cell r="B1511" t="str">
            <v>Yellow Mini Bananas - Exotic 1</v>
          </cell>
          <cell r="C1511" t="str">
            <v>KG</v>
          </cell>
          <cell r="D1511">
            <v>0.8</v>
          </cell>
        </row>
        <row r="1512">
          <cell r="A1512" t="str">
            <v>20-100018599</v>
          </cell>
          <cell r="B1512" t="str">
            <v>Cheese Castel Rosso (Sabatini's)</v>
          </cell>
          <cell r="C1512" t="str">
            <v>KG</v>
          </cell>
          <cell r="D1512">
            <v>17.945662627428351</v>
          </cell>
        </row>
        <row r="1513">
          <cell r="A1513" t="str">
            <v>20-100018600</v>
          </cell>
          <cell r="B1513" t="str">
            <v>Cheese Burrata Di Stefano (Sabatini's)</v>
          </cell>
          <cell r="C1513" t="str">
            <v>KG</v>
          </cell>
          <cell r="D1513">
            <v>18.119373037105966</v>
          </cell>
        </row>
        <row r="1514">
          <cell r="A1514" t="str">
            <v>20-100018601</v>
          </cell>
          <cell r="B1514" t="str">
            <v>Cheese Asiago d'Allevo (Sabatini's)</v>
          </cell>
          <cell r="C1514" t="str">
            <v>KG</v>
          </cell>
          <cell r="D1514">
            <v>20.168547641073079</v>
          </cell>
        </row>
        <row r="1515">
          <cell r="A1515" t="str">
            <v>20-100018602</v>
          </cell>
          <cell r="B1515" t="str">
            <v>Salt Hawaiian Black Lava Hiwa Kai  (Crown Grill)</v>
          </cell>
          <cell r="C1515" t="str">
            <v>KG</v>
          </cell>
          <cell r="D1515">
            <v>19.242557883131202</v>
          </cell>
        </row>
        <row r="1516">
          <cell r="A1516" t="str">
            <v>20-100018603</v>
          </cell>
          <cell r="B1516" t="str">
            <v>Salt Smoked Applewood Yakima (Crown Grill)</v>
          </cell>
          <cell r="C1516" t="str">
            <v>KG</v>
          </cell>
          <cell r="D1516">
            <v>21.672605790645878</v>
          </cell>
        </row>
        <row r="1517">
          <cell r="A1517" t="str">
            <v>20-100018604</v>
          </cell>
          <cell r="B1517" t="str">
            <v>Salt Himalayan Pink Mineral (Crown Grill)</v>
          </cell>
          <cell r="C1517" t="str">
            <v>KG</v>
          </cell>
          <cell r="D1517">
            <v>14.899779735682818</v>
          </cell>
        </row>
        <row r="1518">
          <cell r="A1518" t="str">
            <v>20-100018605</v>
          </cell>
          <cell r="B1518" t="str">
            <v>Balsamic Reduction Crema Gastronomica Emiliani (Sabatini's)</v>
          </cell>
          <cell r="C1518" t="str">
            <v>LT</v>
          </cell>
          <cell r="D1518">
            <v>10.761950593519407</v>
          </cell>
        </row>
        <row r="1519">
          <cell r="A1519" t="str">
            <v>20-100018606</v>
          </cell>
          <cell r="B1519" t="str">
            <v>Beans Fagioli Canellini White Dry (Sabatini's)</v>
          </cell>
          <cell r="C1519" t="str">
            <v>KG</v>
          </cell>
          <cell r="D1519">
            <v>4.285254391489957</v>
          </cell>
        </row>
        <row r="1520">
          <cell r="A1520" t="str">
            <v>20-100018607</v>
          </cell>
          <cell r="B1520" t="str">
            <v>Beans Fava Frozen Peeled (Sabatini's)</v>
          </cell>
          <cell r="C1520" t="str">
            <v>KG</v>
          </cell>
          <cell r="D1520">
            <v>4.2353658536585383</v>
          </cell>
        </row>
        <row r="1521">
          <cell r="A1521" t="str">
            <v>20-100018608</v>
          </cell>
          <cell r="B1521" t="str">
            <v>Duck Breast Moulard Magret Raw D'Artagnan (Sabatini's)</v>
          </cell>
          <cell r="C1521" t="str">
            <v>KG</v>
          </cell>
          <cell r="D1521">
            <v>17.048525339545517</v>
          </cell>
        </row>
        <row r="1522">
          <cell r="A1522" t="str">
            <v>20-100018609</v>
          </cell>
          <cell r="B1522" t="str">
            <v>Crab Soft Shell Jumbo Handy 3.5 oz (Sabatini's)</v>
          </cell>
          <cell r="C1522" t="str">
            <v>DZ</v>
          </cell>
          <cell r="D1522">
            <v>21.449705554671336</v>
          </cell>
        </row>
        <row r="1523">
          <cell r="A1523" t="str">
            <v>20-100018610</v>
          </cell>
          <cell r="B1523" t="str">
            <v>Flour Plus Pan 2000 Improver Abel &amp; Schafer #31004</v>
          </cell>
          <cell r="C1523" t="str">
            <v>KG</v>
          </cell>
          <cell r="D1523">
            <v>2.972947016294377</v>
          </cell>
        </row>
        <row r="1524">
          <cell r="A1524" t="str">
            <v>20-100018611</v>
          </cell>
          <cell r="B1524" t="str">
            <v>Flour Best 6 Cereals 50% Abel &amp; Schafer #31018</v>
          </cell>
          <cell r="C1524" t="str">
            <v>KG</v>
          </cell>
          <cell r="D1524">
            <v>2.075765828858974</v>
          </cell>
        </row>
        <row r="1525">
          <cell r="A1525" t="str">
            <v>20-100018612</v>
          </cell>
          <cell r="B1525" t="str">
            <v>Flour American Rye Base 10% Abel &amp; Schafer #31279</v>
          </cell>
          <cell r="C1525" t="str">
            <v>KG</v>
          </cell>
          <cell r="D1525">
            <v>2.7751068013833318</v>
          </cell>
        </row>
        <row r="1526">
          <cell r="A1526" t="str">
            <v>20-100018616</v>
          </cell>
          <cell r="B1526" t="str">
            <v>Mangosteen - Exotic</v>
          </cell>
          <cell r="C1526" t="str">
            <v>KG</v>
          </cell>
          <cell r="D1526">
            <v>1.76</v>
          </cell>
        </row>
        <row r="1527">
          <cell r="A1527" t="str">
            <v>20-100018617</v>
          </cell>
          <cell r="B1527" t="str">
            <v>Durian - Exotic</v>
          </cell>
          <cell r="C1527" t="str">
            <v>KG</v>
          </cell>
          <cell r="D1527">
            <v>5.2227142857142859</v>
          </cell>
        </row>
        <row r="1528">
          <cell r="A1528" t="str">
            <v>20-100018618</v>
          </cell>
          <cell r="B1528" t="str">
            <v>Pomelo - Exotic</v>
          </cell>
          <cell r="C1528" t="str">
            <v>KG</v>
          </cell>
          <cell r="D1528">
            <v>1.32</v>
          </cell>
        </row>
        <row r="1529">
          <cell r="A1529" t="str">
            <v>20-100018619</v>
          </cell>
          <cell r="B1529" t="str">
            <v>Rose Apple - Exotic</v>
          </cell>
          <cell r="C1529" t="str">
            <v>KG</v>
          </cell>
          <cell r="D1529">
            <v>3.4479999999999995</v>
          </cell>
        </row>
        <row r="1530">
          <cell r="A1530" t="str">
            <v>20-100018620</v>
          </cell>
          <cell r="B1530" t="str">
            <v>Mandarin Emperor Small - Exotic</v>
          </cell>
          <cell r="C1530" t="str">
            <v>KG</v>
          </cell>
          <cell r="D1530">
            <v>3.96</v>
          </cell>
        </row>
        <row r="1531">
          <cell r="A1531" t="str">
            <v>20-100018621</v>
          </cell>
          <cell r="B1531" t="str">
            <v>Sun Melon - Exotic</v>
          </cell>
          <cell r="C1531" t="str">
            <v>KG</v>
          </cell>
          <cell r="D1531">
            <v>1.4831999999999999</v>
          </cell>
        </row>
        <row r="1532">
          <cell r="A1532" t="str">
            <v>20-100018625</v>
          </cell>
          <cell r="B1532" t="str">
            <v>Liquid Smoke Pecan Colgin Gallon (Sabatini's)</v>
          </cell>
          <cell r="C1532" t="str">
            <v>EA</v>
          </cell>
          <cell r="D1532">
            <v>17.45</v>
          </cell>
        </row>
        <row r="1533">
          <cell r="A1533" t="str">
            <v>20-100018645</v>
          </cell>
          <cell r="B1533" t="str">
            <v>Salt Pink Mineral Fine Himalayan 9.5 oz (Crown Grill)</v>
          </cell>
          <cell r="C1533" t="str">
            <v>EA</v>
          </cell>
          <cell r="D1533">
            <v>7.7711538461538465</v>
          </cell>
        </row>
        <row r="1534">
          <cell r="A1534" t="str">
            <v>20-100018646</v>
          </cell>
          <cell r="B1534" t="str">
            <v>Salt Hawaiian Black Lava Hiwa Kai 9 oz (Crown Grill)</v>
          </cell>
          <cell r="C1534" t="str">
            <v>EA</v>
          </cell>
          <cell r="D1534">
            <v>7.7719465648854964</v>
          </cell>
        </row>
        <row r="1535">
          <cell r="A1535" t="str">
            <v>20-100018647</v>
          </cell>
          <cell r="B1535" t="str">
            <v>Salt Applewood Smoked Yakima 6 oz (Crown Grill)</v>
          </cell>
          <cell r="C1535" t="str">
            <v>EA</v>
          </cell>
          <cell r="D1535">
            <v>8.5460975609756087</v>
          </cell>
        </row>
        <row r="1536">
          <cell r="A1536" t="str">
            <v>20-100018655</v>
          </cell>
          <cell r="B1536" t="str">
            <v>Segesta Sicilian Extra Virgin Olive Oil 750 ml Bottle (Sabatini's)</v>
          </cell>
          <cell r="C1536" t="str">
            <v>BTL</v>
          </cell>
          <cell r="D1536">
            <v>6.4884126984126977</v>
          </cell>
        </row>
        <row r="1537">
          <cell r="A1537" t="str">
            <v>20-100018656</v>
          </cell>
          <cell r="B1537" t="str">
            <v>Segesta Sicilian Extra Virgin Olive Oil 3 Liter Tin (Sabatini's)</v>
          </cell>
          <cell r="C1537" t="str">
            <v>EA</v>
          </cell>
          <cell r="D1537">
            <v>8.2183443001956249</v>
          </cell>
        </row>
        <row r="1538">
          <cell r="A1538" t="str">
            <v>20-100018853</v>
          </cell>
          <cell r="B1538" t="str">
            <v>n/a Use 19145 - Segesta Sicilian Extra Virgin Olive Oil 750ml Tin For Sale</v>
          </cell>
          <cell r="C1538" t="str">
            <v>EA</v>
          </cell>
          <cell r="D1538">
            <v>6.2416666666666671</v>
          </cell>
        </row>
        <row r="1539">
          <cell r="A1539" t="str">
            <v>20-100019151</v>
          </cell>
          <cell r="B1539" t="str">
            <v>Sea Salt Coarse Bulk</v>
          </cell>
          <cell r="C1539" t="str">
            <v>KG</v>
          </cell>
          <cell r="D1539">
            <v>1.464</v>
          </cell>
        </row>
        <row r="1540">
          <cell r="A1540" t="str">
            <v>20-100019192</v>
          </cell>
          <cell r="B1540" t="str">
            <v>Beef Loin Btm Sirloin Butt Tri-Tip Boneless Cap On Choice Aged 30 days NAMP#185C</v>
          </cell>
          <cell r="C1540" t="str">
            <v>KG</v>
          </cell>
          <cell r="D1540">
            <v>6.5526754047346492</v>
          </cell>
        </row>
        <row r="1541">
          <cell r="A1541" t="str">
            <v>50-100000006</v>
          </cell>
          <cell r="B1541" t="str">
            <v>Beurre Manie (10KG for 50 Liters)</v>
          </cell>
          <cell r="C1541" t="str">
            <v>KG</v>
          </cell>
          <cell r="D1541">
            <v>2.5361721153846153</v>
          </cell>
        </row>
        <row r="1542">
          <cell r="A1542" t="str">
            <v>50-100000007</v>
          </cell>
          <cell r="B1542" t="str">
            <v>Brown Chicken Stock</v>
          </cell>
          <cell r="C1542" t="str">
            <v>LT</v>
          </cell>
          <cell r="D1542">
            <v>9.4609804864314237E-2</v>
          </cell>
        </row>
        <row r="1543">
          <cell r="A1543" t="str">
            <v>50-100000008</v>
          </cell>
          <cell r="B1543" t="str">
            <v>Brown Veal Stock</v>
          </cell>
          <cell r="C1543" t="str">
            <v>LT</v>
          </cell>
          <cell r="D1543">
            <v>0.30498714710121128</v>
          </cell>
        </row>
        <row r="1544">
          <cell r="A1544" t="str">
            <v>50-100000012</v>
          </cell>
          <cell r="B1544" t="str">
            <v>Fish Fumet</v>
          </cell>
          <cell r="C1544" t="str">
            <v>LT</v>
          </cell>
          <cell r="D1544">
            <v>0.12866714086822942</v>
          </cell>
        </row>
        <row r="1545">
          <cell r="A1545" t="str">
            <v>50-100000013</v>
          </cell>
          <cell r="B1545" t="str">
            <v>Fish Stock</v>
          </cell>
          <cell r="C1545" t="str">
            <v>LT</v>
          </cell>
          <cell r="D1545">
            <v>0.14538640240669096</v>
          </cell>
        </row>
        <row r="1546">
          <cell r="A1546" t="str">
            <v>50-100000014</v>
          </cell>
          <cell r="B1546" t="str">
            <v>Hollandaise Sauce</v>
          </cell>
          <cell r="C1546" t="str">
            <v>LT</v>
          </cell>
          <cell r="D1546">
            <v>1.1989645950698224</v>
          </cell>
        </row>
        <row r="1547">
          <cell r="A1547" t="str">
            <v>50-100000017</v>
          </cell>
          <cell r="B1547" t="str">
            <v>Tomato Sauce, Basic</v>
          </cell>
          <cell r="C1547" t="str">
            <v>LT</v>
          </cell>
          <cell r="D1547">
            <v>1.1443815611994961</v>
          </cell>
        </row>
        <row r="1548">
          <cell r="A1548" t="str">
            <v>50-100000018</v>
          </cell>
          <cell r="B1548" t="str">
            <v>Vegetable Stock</v>
          </cell>
          <cell r="C1548" t="str">
            <v>LT</v>
          </cell>
          <cell r="D1548">
            <v>0.23016844684265186</v>
          </cell>
        </row>
        <row r="1549">
          <cell r="A1549" t="str">
            <v>50-100000023</v>
          </cell>
          <cell r="B1549" t="str">
            <v>Chili Oil</v>
          </cell>
          <cell r="C1549" t="str">
            <v>LT</v>
          </cell>
          <cell r="D1549">
            <v>1.4826513470550324</v>
          </cell>
        </row>
        <row r="1550">
          <cell r="A1550" t="str">
            <v>50-100000024</v>
          </cell>
          <cell r="B1550" t="str">
            <v>Basil Oil</v>
          </cell>
          <cell r="C1550" t="str">
            <v>LT</v>
          </cell>
          <cell r="D1550">
            <v>13.016525509016947</v>
          </cell>
        </row>
        <row r="1551">
          <cell r="A1551" t="str">
            <v>50-100000025</v>
          </cell>
          <cell r="B1551" t="str">
            <v>Balsamic Vinaigrette</v>
          </cell>
          <cell r="C1551" t="str">
            <v>LT</v>
          </cell>
          <cell r="D1551">
            <v>3.5288657815335722</v>
          </cell>
        </row>
        <row r="1552">
          <cell r="A1552" t="str">
            <v>50-100000026</v>
          </cell>
          <cell r="B1552" t="str">
            <v>Coconut Madeleines</v>
          </cell>
          <cell r="C1552" t="str">
            <v>SV</v>
          </cell>
          <cell r="D1552">
            <v>6.616422412486081E-2</v>
          </cell>
        </row>
        <row r="1553">
          <cell r="A1553" t="str">
            <v>50-100000029</v>
          </cell>
          <cell r="B1553" t="str">
            <v>Tuile Twists</v>
          </cell>
          <cell r="C1553" t="str">
            <v>SV</v>
          </cell>
          <cell r="D1553">
            <v>3.2620848759392994E-2</v>
          </cell>
        </row>
        <row r="1554">
          <cell r="A1554" t="str">
            <v>50-100000034</v>
          </cell>
          <cell r="B1554" t="str">
            <v>Garlic Butter</v>
          </cell>
          <cell r="C1554" t="str">
            <v>SV</v>
          </cell>
          <cell r="D1554">
            <v>0</v>
          </cell>
        </row>
        <row r="1555">
          <cell r="A1555" t="str">
            <v>50-100000035</v>
          </cell>
          <cell r="B1555" t="str">
            <v>Garlic Crisps</v>
          </cell>
          <cell r="C1555" t="str">
            <v>SV</v>
          </cell>
          <cell r="D1555">
            <v>0</v>
          </cell>
        </row>
        <row r="1556">
          <cell r="A1556" t="str">
            <v>50-100000036</v>
          </cell>
          <cell r="B1556" t="str">
            <v>Garlic Croutons</v>
          </cell>
          <cell r="C1556" t="str">
            <v>SV</v>
          </cell>
          <cell r="D1556">
            <v>2.419222541481144E-2</v>
          </cell>
        </row>
        <row r="1557">
          <cell r="A1557" t="str">
            <v>50-100000037</v>
          </cell>
          <cell r="B1557" t="str">
            <v>Balsamic &amp; Red Beet Dressing</v>
          </cell>
          <cell r="C1557" t="str">
            <v>LT</v>
          </cell>
          <cell r="D1557">
            <v>3.4362804176305688</v>
          </cell>
        </row>
        <row r="1558">
          <cell r="A1558" t="str">
            <v>50-100000038</v>
          </cell>
          <cell r="B1558" t="str">
            <v>Balsamic Vinegar Dressing</v>
          </cell>
          <cell r="C1558" t="str">
            <v>LT</v>
          </cell>
          <cell r="D1558">
            <v>5.8239519466660772</v>
          </cell>
        </row>
        <row r="1559">
          <cell r="A1559" t="str">
            <v>50-100000040</v>
          </cell>
          <cell r="B1559" t="str">
            <v>Clarified Butter</v>
          </cell>
          <cell r="C1559" t="str">
            <v>LT</v>
          </cell>
          <cell r="D1559">
            <v>5.2247692307692306</v>
          </cell>
        </row>
        <row r="1560">
          <cell r="A1560" t="str">
            <v>50-100000041</v>
          </cell>
          <cell r="B1560" t="str">
            <v>Black Olive Tepenade</v>
          </cell>
          <cell r="C1560" t="str">
            <v>SV</v>
          </cell>
          <cell r="D1560">
            <v>1.0310704414665142</v>
          </cell>
        </row>
        <row r="1561">
          <cell r="A1561" t="str">
            <v>50-100000042</v>
          </cell>
          <cell r="B1561" t="str">
            <v>Chick Pea Croutons</v>
          </cell>
          <cell r="C1561" t="str">
            <v>SV</v>
          </cell>
          <cell r="D1561">
            <v>9.2669598860044305E-2</v>
          </cell>
        </row>
        <row r="1562">
          <cell r="A1562" t="str">
            <v>50-100000043</v>
          </cell>
          <cell r="B1562" t="str">
            <v>Crab Consomme</v>
          </cell>
          <cell r="C1562" t="str">
            <v>LT</v>
          </cell>
          <cell r="D1562">
            <v>5.1049201823653592</v>
          </cell>
        </row>
        <row r="1563">
          <cell r="A1563" t="str">
            <v>50-100000043</v>
          </cell>
          <cell r="B1563" t="str">
            <v>Crab Stock</v>
          </cell>
          <cell r="C1563" t="str">
            <v>LT</v>
          </cell>
        </row>
        <row r="1564">
          <cell r="A1564" t="str">
            <v>50-100000045</v>
          </cell>
          <cell r="B1564" t="str">
            <v>Bouquet Garni (For 10 Liters)</v>
          </cell>
          <cell r="C1564" t="str">
            <v>EA</v>
          </cell>
          <cell r="D1564">
            <v>1.4031904949320934E-2</v>
          </cell>
        </row>
        <row r="1565">
          <cell r="A1565" t="str">
            <v>50-100000046</v>
          </cell>
          <cell r="B1565" t="str">
            <v>Chicken Stock</v>
          </cell>
          <cell r="C1565" t="str">
            <v>LT</v>
          </cell>
          <cell r="D1565">
            <v>0.51263791688352633</v>
          </cell>
        </row>
        <row r="1566">
          <cell r="A1566" t="str">
            <v>50-100000047</v>
          </cell>
          <cell r="B1566" t="str">
            <v>Gooseberry Chutney</v>
          </cell>
          <cell r="C1566" t="str">
            <v>SV</v>
          </cell>
          <cell r="D1566">
            <v>0.3895059873246528</v>
          </cell>
        </row>
        <row r="1567">
          <cell r="A1567" t="str">
            <v>50-100000048</v>
          </cell>
          <cell r="B1567" t="str">
            <v>Green Peppercorn Sauce</v>
          </cell>
          <cell r="C1567" t="str">
            <v>LT</v>
          </cell>
          <cell r="D1567">
            <v>4.6166542520764446</v>
          </cell>
        </row>
        <row r="1568">
          <cell r="A1568" t="str">
            <v>50-100000049</v>
          </cell>
          <cell r="B1568" t="str">
            <v>Grilled Asparagus</v>
          </cell>
          <cell r="C1568" t="str">
            <v>SV</v>
          </cell>
          <cell r="D1568">
            <v>0.42702196032176526</v>
          </cell>
        </row>
        <row r="1569">
          <cell r="A1569" t="str">
            <v>50-100000050</v>
          </cell>
          <cell r="B1569" t="str">
            <v>Lobster Stock</v>
          </cell>
          <cell r="C1569" t="str">
            <v>LT</v>
          </cell>
          <cell r="D1569">
            <v>3.3144608909566124</v>
          </cell>
        </row>
        <row r="1570">
          <cell r="A1570" t="str">
            <v>50-100000051</v>
          </cell>
          <cell r="B1570" t="str">
            <v>Madeira Jus/Sauce</v>
          </cell>
          <cell r="C1570" t="str">
            <v>LT</v>
          </cell>
          <cell r="D1570">
            <v>2.2832225820548384</v>
          </cell>
        </row>
        <row r="1571">
          <cell r="A1571" t="str">
            <v>50-100000052</v>
          </cell>
          <cell r="B1571" t="str">
            <v>MDH Butter</v>
          </cell>
          <cell r="C1571" t="str">
            <v>KG</v>
          </cell>
          <cell r="D1571">
            <v>5.8233396732985581</v>
          </cell>
        </row>
        <row r="1572">
          <cell r="A1572" t="str">
            <v>50-100000053</v>
          </cell>
          <cell r="B1572" t="str">
            <v>Opal Basil Dressing</v>
          </cell>
          <cell r="C1572" t="str">
            <v>SV</v>
          </cell>
          <cell r="D1572">
            <v>0.16706305282675746</v>
          </cell>
        </row>
        <row r="1573">
          <cell r="A1573" t="str">
            <v>50-100000054</v>
          </cell>
          <cell r="B1573" t="str">
            <v>Papaya Seed Dressing</v>
          </cell>
          <cell r="C1573" t="str">
            <v>LT</v>
          </cell>
          <cell r="D1573">
            <v>1.0156455046259645</v>
          </cell>
        </row>
        <row r="1574">
          <cell r="A1574" t="str">
            <v>50-100000055</v>
          </cell>
          <cell r="B1574" t="str">
            <v>Pastry Cream</v>
          </cell>
          <cell r="C1574" t="str">
            <v>LT</v>
          </cell>
          <cell r="D1574">
            <v>3.2729869231782369</v>
          </cell>
        </row>
        <row r="1575">
          <cell r="A1575" t="str">
            <v>50-100000056</v>
          </cell>
          <cell r="B1575" t="str">
            <v>Pear Spaghettini Salad</v>
          </cell>
          <cell r="C1575" t="str">
            <v>SV</v>
          </cell>
          <cell r="D1575">
            <v>0.29621748305371659</v>
          </cell>
        </row>
        <row r="1576">
          <cell r="A1576" t="str">
            <v>50-100000057</v>
          </cell>
          <cell r="B1576" t="str">
            <v>Peri Peri Marinade</v>
          </cell>
          <cell r="C1576" t="str">
            <v>LT</v>
          </cell>
          <cell r="D1576">
            <v>6.5580012754326846</v>
          </cell>
        </row>
        <row r="1577">
          <cell r="A1577" t="str">
            <v>50-100000058</v>
          </cell>
          <cell r="B1577" t="str">
            <v>Pine Nut Coating Mixture</v>
          </cell>
          <cell r="C1577" t="str">
            <v>SV</v>
          </cell>
          <cell r="D1577">
            <v>0.12730158841459865</v>
          </cell>
        </row>
        <row r="1578">
          <cell r="A1578" t="str">
            <v>50-100000060</v>
          </cell>
          <cell r="B1578" t="str">
            <v>Marinated Potato Coins</v>
          </cell>
          <cell r="C1578" t="str">
            <v>SV</v>
          </cell>
          <cell r="D1578">
            <v>0.18883610952316499</v>
          </cell>
        </row>
        <row r="1579">
          <cell r="A1579" t="str">
            <v>50-100000061</v>
          </cell>
          <cell r="B1579" t="str">
            <v>Boiled Yellow Beets</v>
          </cell>
          <cell r="C1579" t="str">
            <v>SV</v>
          </cell>
          <cell r="D1579">
            <v>0.35129315582720527</v>
          </cell>
        </row>
        <row r="1580">
          <cell r="A1580" t="str">
            <v>50-100000062</v>
          </cell>
          <cell r="B1580" t="str">
            <v>Lemon Drawing Butter</v>
          </cell>
          <cell r="C1580" t="str">
            <v>SV</v>
          </cell>
          <cell r="D1580">
            <v>0.14128460410924684</v>
          </cell>
        </row>
        <row r="1581">
          <cell r="A1581" t="str">
            <v>50-100000063</v>
          </cell>
          <cell r="B1581" t="str">
            <v>Lemon Peel Confit</v>
          </cell>
          <cell r="C1581" t="str">
            <v>SV</v>
          </cell>
          <cell r="D1581">
            <v>5.9884856255220872E-2</v>
          </cell>
        </row>
        <row r="1582">
          <cell r="A1582" t="str">
            <v>50-100000064</v>
          </cell>
          <cell r="B1582" t="str">
            <v>Lemon Filling</v>
          </cell>
          <cell r="C1582" t="str">
            <v>SV</v>
          </cell>
          <cell r="D1582">
            <v>8.0546062400068563E-2</v>
          </cell>
        </row>
        <row r="1583">
          <cell r="A1583" t="str">
            <v>50-100000065</v>
          </cell>
          <cell r="B1583" t="str">
            <v>Lemon Marmalade</v>
          </cell>
          <cell r="C1583" t="str">
            <v>SV</v>
          </cell>
          <cell r="D1583">
            <v>9.8858319243483331E-2</v>
          </cell>
        </row>
        <row r="1584">
          <cell r="A1584" t="str">
            <v>50-100000066</v>
          </cell>
          <cell r="B1584" t="str">
            <v>Chocolate Glaze</v>
          </cell>
          <cell r="C1584" t="str">
            <v>SV</v>
          </cell>
          <cell r="D1584">
            <v>5.1885719319782989E-2</v>
          </cell>
        </row>
        <row r="1585">
          <cell r="A1585" t="str">
            <v>50-100000067</v>
          </cell>
          <cell r="B1585" t="str">
            <v>Chocolate Mousse</v>
          </cell>
          <cell r="C1585" t="str">
            <v>SV</v>
          </cell>
          <cell r="D1585">
            <v>0.27507603313189555</v>
          </cell>
        </row>
        <row r="1586">
          <cell r="A1586" t="str">
            <v>50-100000068</v>
          </cell>
          <cell r="B1586" t="str">
            <v>Simple Syrup</v>
          </cell>
          <cell r="C1586" t="str">
            <v>LT</v>
          </cell>
          <cell r="D1586">
            <v>0.66487694361910177</v>
          </cell>
        </row>
        <row r="1587">
          <cell r="A1587" t="str">
            <v>50-100000069</v>
          </cell>
          <cell r="B1587" t="str">
            <v>Chocolate Sauce</v>
          </cell>
          <cell r="C1587" t="str">
            <v>LT</v>
          </cell>
          <cell r="D1587">
            <v>2.6501505743466396</v>
          </cell>
        </row>
        <row r="1588">
          <cell r="A1588" t="str">
            <v>50-100000070</v>
          </cell>
          <cell r="B1588" t="str">
            <v>Fennel Confit</v>
          </cell>
          <cell r="C1588" t="str">
            <v>SV</v>
          </cell>
          <cell r="D1588">
            <v>0.21903883991512788</v>
          </cell>
        </row>
        <row r="1589">
          <cell r="A1589" t="str">
            <v>50-100000071</v>
          </cell>
          <cell r="B1589" t="str">
            <v>Macadamia Florentine</v>
          </cell>
          <cell r="C1589" t="str">
            <v>SV</v>
          </cell>
          <cell r="D1589">
            <v>0.14057050139972713</v>
          </cell>
        </row>
        <row r="1590">
          <cell r="A1590" t="str">
            <v>50-100000072</v>
          </cell>
          <cell r="B1590" t="str">
            <v>Macadamia Nougatine</v>
          </cell>
          <cell r="C1590" t="str">
            <v>SV</v>
          </cell>
          <cell r="D1590">
            <v>0.20477435616513509</v>
          </cell>
        </row>
        <row r="1591">
          <cell r="A1591" t="str">
            <v>50-100000073</v>
          </cell>
          <cell r="B1591" t="str">
            <v>Macadamia Nut Short Bread</v>
          </cell>
          <cell r="C1591" t="str">
            <v>SV</v>
          </cell>
          <cell r="D1591">
            <v>3.4279163299100773E-2</v>
          </cell>
        </row>
        <row r="1592">
          <cell r="A1592" t="str">
            <v>50-100000074</v>
          </cell>
          <cell r="B1592" t="str">
            <v>Marshmallow Cream</v>
          </cell>
          <cell r="C1592" t="str">
            <v>SV</v>
          </cell>
          <cell r="D1592">
            <v>2.7782807682258756E-2</v>
          </cell>
        </row>
        <row r="1593">
          <cell r="A1593" t="str">
            <v>50-100000075</v>
          </cell>
          <cell r="B1593" t="str">
            <v>Moroccan Glaze</v>
          </cell>
          <cell r="C1593" t="str">
            <v>LT</v>
          </cell>
          <cell r="D1593">
            <v>3.2580869690334686</v>
          </cell>
        </row>
        <row r="1594">
          <cell r="A1594" t="str">
            <v>50-100000076</v>
          </cell>
          <cell r="B1594" t="str">
            <v>Mushroom Ragout</v>
          </cell>
          <cell r="C1594" t="str">
            <v>SV</v>
          </cell>
          <cell r="D1594">
            <v>0.30461019747944074</v>
          </cell>
        </row>
        <row r="1595">
          <cell r="A1595" t="str">
            <v>50-100000077</v>
          </cell>
          <cell r="B1595" t="str">
            <v>Mushroom Veloute</v>
          </cell>
          <cell r="C1595" t="str">
            <v>LT</v>
          </cell>
          <cell r="D1595">
            <v>2.0045911596095536</v>
          </cell>
        </row>
        <row r="1596">
          <cell r="A1596" t="str">
            <v>50-100000078</v>
          </cell>
          <cell r="B1596" t="str">
            <v>Pancetta Lardons</v>
          </cell>
          <cell r="C1596" t="str">
            <v>SV</v>
          </cell>
          <cell r="D1596">
            <v>0.24965202818373489</v>
          </cell>
        </row>
        <row r="1597">
          <cell r="A1597" t="str">
            <v>50-100000079</v>
          </cell>
          <cell r="B1597" t="str">
            <v>Red Skin Mashed Potatoes</v>
          </cell>
          <cell r="C1597" t="str">
            <v>SV</v>
          </cell>
          <cell r="D1597">
            <v>0.25992937693636525</v>
          </cell>
        </row>
        <row r="1598">
          <cell r="A1598" t="str">
            <v>50-100000080</v>
          </cell>
          <cell r="B1598" t="str">
            <v>Red Wine Glaze</v>
          </cell>
          <cell r="C1598" t="str">
            <v>LT</v>
          </cell>
          <cell r="D1598">
            <v>1.1325568723714801</v>
          </cell>
        </row>
        <row r="1599">
          <cell r="A1599" t="str">
            <v>50-100000081</v>
          </cell>
          <cell r="B1599" t="str">
            <v>Roasted Red Pepper Salad</v>
          </cell>
          <cell r="C1599" t="str">
            <v>SV</v>
          </cell>
          <cell r="D1599">
            <v>0.20838029792140134</v>
          </cell>
        </row>
        <row r="1600">
          <cell r="A1600" t="str">
            <v>50-100000082</v>
          </cell>
          <cell r="B1600" t="str">
            <v>Saffron Broth</v>
          </cell>
          <cell r="C1600" t="str">
            <v>SV</v>
          </cell>
          <cell r="D1600">
            <v>0.46073366539478339</v>
          </cell>
        </row>
        <row r="1601">
          <cell r="A1601" t="str">
            <v>50-100000083</v>
          </cell>
          <cell r="B1601" t="str">
            <v>Short Bread Biscuits</v>
          </cell>
          <cell r="C1601" t="str">
            <v>SV</v>
          </cell>
          <cell r="D1601">
            <v>8.8429608263327089E-2</v>
          </cell>
        </row>
        <row r="1602">
          <cell r="A1602" t="str">
            <v>50-100000084</v>
          </cell>
          <cell r="B1602" t="str">
            <v>Shrimp Sauce</v>
          </cell>
          <cell r="C1602" t="str">
            <v>LT</v>
          </cell>
          <cell r="D1602">
            <v>3.1586575844127247</v>
          </cell>
        </row>
        <row r="1603">
          <cell r="A1603" t="str">
            <v>50-100000085</v>
          </cell>
          <cell r="B1603" t="str">
            <v>Lobster Consomme</v>
          </cell>
          <cell r="C1603" t="str">
            <v>LT</v>
          </cell>
          <cell r="D1603">
            <v>5.1049201823653592</v>
          </cell>
        </row>
        <row r="1604">
          <cell r="A1604" t="str">
            <v>50-100000086</v>
          </cell>
          <cell r="B1604" t="str">
            <v>Chicken Consomme</v>
          </cell>
          <cell r="C1604" t="str">
            <v>LT</v>
          </cell>
          <cell r="D1604">
            <v>1.3865521152651403</v>
          </cell>
        </row>
        <row r="1605">
          <cell r="A1605" t="str">
            <v>50-100000087</v>
          </cell>
          <cell r="B1605" t="str">
            <v>Smoked Sausage - Hot Appetizer</v>
          </cell>
          <cell r="C1605" t="str">
            <v>KG</v>
          </cell>
          <cell r="D1605">
            <v>1.8041833645988443</v>
          </cell>
        </row>
        <row r="1606">
          <cell r="A1606" t="str">
            <v>50-100000088</v>
          </cell>
          <cell r="B1606" t="str">
            <v>Tarragon Foam</v>
          </cell>
          <cell r="C1606" t="str">
            <v>SV</v>
          </cell>
          <cell r="D1606">
            <v>0.11353375984782865</v>
          </cell>
        </row>
        <row r="1607">
          <cell r="A1607" t="str">
            <v>50-100000089</v>
          </cell>
          <cell r="B1607" t="str">
            <v>Tarragon Puree</v>
          </cell>
          <cell r="C1607" t="str">
            <v>LT</v>
          </cell>
          <cell r="D1607">
            <v>14.873382853192874</v>
          </cell>
        </row>
        <row r="1608">
          <cell r="A1608" t="str">
            <v>50-100000090</v>
          </cell>
          <cell r="B1608" t="str">
            <v>Tomato Jus (Non-Vegetarian)</v>
          </cell>
          <cell r="C1608" t="str">
            <v>LT</v>
          </cell>
          <cell r="D1608">
            <v>5.0102320530411282</v>
          </cell>
        </row>
        <row r="1609">
          <cell r="A1609" t="str">
            <v>50-100000091</v>
          </cell>
          <cell r="B1609" t="str">
            <v>Turned Apples</v>
          </cell>
          <cell r="C1609" t="str">
            <v>SV</v>
          </cell>
          <cell r="D1609">
            <v>0.17007583516604427</v>
          </cell>
        </row>
        <row r="1610">
          <cell r="A1610" t="str">
            <v>50-100000092</v>
          </cell>
          <cell r="B1610" t="str">
            <v>Sun-Dried Tomatoes</v>
          </cell>
          <cell r="C1610" t="str">
            <v>SV</v>
          </cell>
          <cell r="D1610">
            <v>0.5423726982009961</v>
          </cell>
        </row>
        <row r="1611">
          <cell r="A1611" t="str">
            <v>50-100000093</v>
          </cell>
          <cell r="B1611" t="str">
            <v>Papaya Shrimp Dressing</v>
          </cell>
          <cell r="C1611" t="str">
            <v>SV</v>
          </cell>
          <cell r="D1611">
            <v>0.15283954322896454</v>
          </cell>
        </row>
        <row r="1612">
          <cell r="A1612" t="str">
            <v>50-100000094</v>
          </cell>
          <cell r="B1612" t="str">
            <v>Poached Shrimp</v>
          </cell>
          <cell r="C1612" t="str">
            <v>SV</v>
          </cell>
          <cell r="D1612">
            <v>0.15321330260396582</v>
          </cell>
        </row>
        <row r="1613">
          <cell r="A1613" t="str">
            <v>50-100000095</v>
          </cell>
          <cell r="B1613" t="str">
            <v>Loaded Baked Potato</v>
          </cell>
          <cell r="C1613" t="str">
            <v>SV</v>
          </cell>
          <cell r="D1613">
            <v>0.33821058674708526</v>
          </cell>
        </row>
        <row r="1614">
          <cell r="A1614" t="str">
            <v>50-100000096</v>
          </cell>
          <cell r="B1614" t="str">
            <v>Garden Fresh Vegetables (Steamed)</v>
          </cell>
          <cell r="C1614" t="str">
            <v>SV</v>
          </cell>
          <cell r="D1614">
            <v>0.2087435191286974</v>
          </cell>
        </row>
        <row r="1615">
          <cell r="A1615" t="str">
            <v>50-100000097</v>
          </cell>
          <cell r="B1615" t="str">
            <v>Fried Onion Rice</v>
          </cell>
          <cell r="C1615" t="str">
            <v>SV</v>
          </cell>
          <cell r="D1615">
            <v>0.13617392725731514</v>
          </cell>
        </row>
        <row r="1616">
          <cell r="A1616" t="str">
            <v>50-100000098</v>
          </cell>
          <cell r="B1616" t="str">
            <v>Caramelized Apple</v>
          </cell>
          <cell r="C1616" t="str">
            <v>SV</v>
          </cell>
          <cell r="D1616">
            <v>0.14696690809168397</v>
          </cell>
        </row>
        <row r="1617">
          <cell r="A1617" t="str">
            <v>50-100000099</v>
          </cell>
          <cell r="B1617" t="str">
            <v>Red Wine Jus</v>
          </cell>
          <cell r="C1617" t="str">
            <v>LT</v>
          </cell>
          <cell r="D1617">
            <v>1.1325568723714801</v>
          </cell>
        </row>
        <row r="1618">
          <cell r="A1618" t="str">
            <v>50-100000100</v>
          </cell>
          <cell r="B1618" t="str">
            <v>Raspberry Sauce</v>
          </cell>
          <cell r="C1618" t="str">
            <v>LT</v>
          </cell>
          <cell r="D1618">
            <v>5.1232721483275618</v>
          </cell>
        </row>
        <row r="1619">
          <cell r="A1619" t="str">
            <v>50-100000101</v>
          </cell>
          <cell r="B1619" t="str">
            <v>Vanilla Sauce</v>
          </cell>
          <cell r="C1619" t="str">
            <v>LT</v>
          </cell>
          <cell r="D1619">
            <v>4.1319863676994153</v>
          </cell>
        </row>
        <row r="1620">
          <cell r="A1620" t="str">
            <v>50-100000102</v>
          </cell>
          <cell r="B1620" t="str">
            <v>Fines Herbes</v>
          </cell>
          <cell r="C1620" t="str">
            <v>KG</v>
          </cell>
          <cell r="D1620">
            <v>12.717652909308473</v>
          </cell>
        </row>
        <row r="1621">
          <cell r="A1621" t="str">
            <v>50-100000103</v>
          </cell>
          <cell r="B1621" t="str">
            <v>Tomato Concasse</v>
          </cell>
          <cell r="C1621" t="str">
            <v>KG</v>
          </cell>
          <cell r="D1621">
            <v>2.0882422027643885</v>
          </cell>
        </row>
        <row r="1622">
          <cell r="A1622" t="str">
            <v>50-100000104</v>
          </cell>
          <cell r="B1622" t="str">
            <v>Italian Meringue</v>
          </cell>
          <cell r="C1622" t="str">
            <v>SV</v>
          </cell>
          <cell r="D1622">
            <v>9.238839770520435E-2</v>
          </cell>
        </row>
        <row r="1623">
          <cell r="A1623" t="str">
            <v>50-100000105</v>
          </cell>
          <cell r="B1623" t="str">
            <v>White Chocolate Tuile</v>
          </cell>
          <cell r="C1623" t="str">
            <v>SV</v>
          </cell>
          <cell r="D1623">
            <v>5.8916163543220872E-2</v>
          </cell>
        </row>
        <row r="1624">
          <cell r="A1624" t="str">
            <v>50-100000106</v>
          </cell>
          <cell r="B1624" t="str">
            <v>Macadamia Nut Brittle</v>
          </cell>
          <cell r="C1624" t="str">
            <v>SV</v>
          </cell>
          <cell r="D1624">
            <v>0.14057050139972713</v>
          </cell>
        </row>
        <row r="1625">
          <cell r="A1625" t="str">
            <v>50-100000107</v>
          </cell>
          <cell r="B1625" t="str">
            <v>Whipped Chantilly Cream</v>
          </cell>
          <cell r="C1625" t="str">
            <v>SV</v>
          </cell>
          <cell r="D1625">
            <v>0.10751229313427402</v>
          </cell>
        </row>
        <row r="1626">
          <cell r="A1626" t="str">
            <v>50-100000108</v>
          </cell>
          <cell r="B1626" t="str">
            <v>Sweet Tart Shell</v>
          </cell>
          <cell r="C1626" t="str">
            <v>SV</v>
          </cell>
          <cell r="D1626">
            <v>0.11984200085166097</v>
          </cell>
        </row>
        <row r="1627">
          <cell r="A1627" t="str">
            <v>50-100000109</v>
          </cell>
          <cell r="B1627" t="str">
            <v>Anise Biscotti</v>
          </cell>
          <cell r="C1627" t="str">
            <v>SV</v>
          </cell>
          <cell r="D1627">
            <v>0.67898585742607664</v>
          </cell>
        </row>
        <row r="1628">
          <cell r="A1628" t="str">
            <v>50-100000110</v>
          </cell>
          <cell r="B1628" t="str">
            <v>Mint Syrup</v>
          </cell>
          <cell r="C1628" t="str">
            <v>SV</v>
          </cell>
          <cell r="D1628">
            <v>5.9497981908699878E-2</v>
          </cell>
        </row>
        <row r="1629">
          <cell r="A1629" t="str">
            <v>50-100000111</v>
          </cell>
          <cell r="B1629" t="str">
            <v>Raspberry Caramel</v>
          </cell>
          <cell r="C1629" t="str">
            <v>SV</v>
          </cell>
          <cell r="D1629">
            <v>0.24592490883913626</v>
          </cell>
        </row>
        <row r="1630">
          <cell r="A1630" t="str">
            <v>50-100000112</v>
          </cell>
          <cell r="B1630" t="str">
            <v>Ginger Crackling</v>
          </cell>
          <cell r="C1630" t="str">
            <v>SV</v>
          </cell>
          <cell r="D1630">
            <v>5.1788096691044366E-2</v>
          </cell>
        </row>
        <row r="1631">
          <cell r="A1631" t="str">
            <v>50-100000113</v>
          </cell>
          <cell r="B1631" t="str">
            <v>Lemon Cello Cream</v>
          </cell>
          <cell r="C1631" t="str">
            <v>SV</v>
          </cell>
          <cell r="D1631">
            <v>0.16953735594336891</v>
          </cell>
        </row>
        <row r="1632">
          <cell r="A1632" t="str">
            <v>50-100000114</v>
          </cell>
          <cell r="B1632" t="str">
            <v>White Chocolate Parfait</v>
          </cell>
          <cell r="C1632" t="str">
            <v>SV</v>
          </cell>
          <cell r="D1632">
            <v>0.18621833076107727</v>
          </cell>
        </row>
        <row r="1633">
          <cell r="A1633" t="str">
            <v>50-100000115</v>
          </cell>
          <cell r="B1633" t="str">
            <v>Pistachio Nougatine</v>
          </cell>
          <cell r="C1633" t="str">
            <v>SV</v>
          </cell>
          <cell r="D1633">
            <v>0.26902583788824896</v>
          </cell>
        </row>
        <row r="1634">
          <cell r="A1634" t="str">
            <v>50-100000116</v>
          </cell>
          <cell r="B1634" t="str">
            <v>Coffee Crème Brulee</v>
          </cell>
          <cell r="C1634" t="str">
            <v>SV</v>
          </cell>
          <cell r="D1634">
            <v>0.47723787758691516</v>
          </cell>
        </row>
        <row r="1635">
          <cell r="A1635" t="str">
            <v>50-100000117</v>
          </cell>
          <cell r="B1635" t="str">
            <v>Espresso Syrup</v>
          </cell>
          <cell r="C1635" t="str">
            <v>SV</v>
          </cell>
          <cell r="D1635">
            <v>0.25736558619112004</v>
          </cell>
        </row>
        <row r="1636">
          <cell r="A1636" t="str">
            <v>50-100000118</v>
          </cell>
          <cell r="B1636" t="str">
            <v>Espresso</v>
          </cell>
          <cell r="C1636" t="str">
            <v>LT</v>
          </cell>
          <cell r="D1636">
            <v>8.125</v>
          </cell>
        </row>
        <row r="1637">
          <cell r="A1637" t="str">
            <v>50-100000119</v>
          </cell>
          <cell r="B1637" t="str">
            <v>Tiramisu Sponge</v>
          </cell>
          <cell r="C1637" t="str">
            <v>SV</v>
          </cell>
          <cell r="D1637">
            <v>0.19761216526836495</v>
          </cell>
        </row>
        <row r="1638">
          <cell r="A1638" t="str">
            <v>50-100000120</v>
          </cell>
          <cell r="B1638" t="str">
            <v>Chocolate Coffee Tuile</v>
          </cell>
          <cell r="C1638" t="str">
            <v>SV</v>
          </cell>
          <cell r="D1638">
            <v>5.4212699850651004E-2</v>
          </cell>
        </row>
        <row r="1639">
          <cell r="A1639" t="str">
            <v>50-100000121</v>
          </cell>
          <cell r="B1639" t="str">
            <v>Chocolate Tear Drop</v>
          </cell>
          <cell r="C1639" t="str">
            <v>SV</v>
          </cell>
          <cell r="D1639">
            <v>3.3847439783101903E-2</v>
          </cell>
        </row>
        <row r="1640">
          <cell r="A1640" t="str">
            <v>50-100000122</v>
          </cell>
          <cell r="B1640" t="str">
            <v>Chocolate Cigar</v>
          </cell>
          <cell r="C1640" t="str">
            <v>SV</v>
          </cell>
          <cell r="D1640">
            <v>1.015423193493057E-2</v>
          </cell>
        </row>
        <row r="1641">
          <cell r="A1641" t="str">
            <v>50-100000123</v>
          </cell>
          <cell r="B1641" t="str">
            <v>Balsamic Reduction</v>
          </cell>
          <cell r="C1641" t="str">
            <v>LT</v>
          </cell>
          <cell r="D1641">
            <v>4.619165518877149</v>
          </cell>
        </row>
        <row r="1642">
          <cell r="A1642" t="str">
            <v>50-100000124</v>
          </cell>
          <cell r="B1642" t="str">
            <v>Fresh Berry Sabayon</v>
          </cell>
          <cell r="C1642" t="str">
            <v>SV</v>
          </cell>
          <cell r="D1642">
            <v>1.1702875618992812</v>
          </cell>
        </row>
        <row r="1643">
          <cell r="A1643" t="str">
            <v>50-100000125</v>
          </cell>
          <cell r="B1643" t="str">
            <v>Sabayon</v>
          </cell>
          <cell r="C1643" t="str">
            <v>SV</v>
          </cell>
          <cell r="D1643">
            <v>0.17192802875710617</v>
          </cell>
        </row>
        <row r="1644">
          <cell r="A1644" t="str">
            <v>50-100000126</v>
          </cell>
          <cell r="B1644" t="str">
            <v>Cinnamon Foam</v>
          </cell>
          <cell r="C1644" t="str">
            <v>SV</v>
          </cell>
          <cell r="D1644">
            <v>5.3065018108179471E-2</v>
          </cell>
        </row>
        <row r="1645">
          <cell r="A1645" t="str">
            <v>50-100000127</v>
          </cell>
          <cell r="B1645" t="str">
            <v>Frangipan</v>
          </cell>
          <cell r="C1645" t="str">
            <v>SV</v>
          </cell>
          <cell r="D1645">
            <v>9.672498639918041E-2</v>
          </cell>
        </row>
        <row r="1646">
          <cell r="A1646" t="str">
            <v>50-100000128</v>
          </cell>
          <cell r="B1646" t="str">
            <v>Orange Sauce</v>
          </cell>
          <cell r="C1646" t="str">
            <v>SV</v>
          </cell>
          <cell r="D1646">
            <v>1.2694569433416165E-2</v>
          </cell>
        </row>
        <row r="1647">
          <cell r="A1647" t="str">
            <v>50-100000129</v>
          </cell>
          <cell r="B1647" t="str">
            <v>Marbled Cream</v>
          </cell>
          <cell r="C1647" t="str">
            <v>SV</v>
          </cell>
          <cell r="D1647">
            <v>0.12821627256180421</v>
          </cell>
        </row>
        <row r="1648">
          <cell r="A1648" t="str">
            <v>50-100000130</v>
          </cell>
          <cell r="B1648" t="str">
            <v>Sweet Pastry for Orange Tart</v>
          </cell>
          <cell r="C1648" t="str">
            <v>SV</v>
          </cell>
          <cell r="D1648">
            <v>0.6989274021596158</v>
          </cell>
        </row>
        <row r="1649">
          <cell r="A1649" t="str">
            <v>50-100000131</v>
          </cell>
          <cell r="B1649" t="str">
            <v>Tarragon Biscotti</v>
          </cell>
          <cell r="C1649" t="str">
            <v>SV</v>
          </cell>
          <cell r="D1649">
            <v>5.7327961335458276E-2</v>
          </cell>
        </row>
        <row r="1650">
          <cell r="A1650" t="str">
            <v>50-100000132</v>
          </cell>
          <cell r="B1650" t="str">
            <v>Biscotti</v>
          </cell>
          <cell r="C1650" t="str">
            <v>SV</v>
          </cell>
          <cell r="D1650">
            <v>0.23982528399891187</v>
          </cell>
        </row>
        <row r="1651">
          <cell r="A1651" t="str">
            <v>50-100000133</v>
          </cell>
          <cell r="B1651" t="str">
            <v>Star Anise Biscotti Biscuits</v>
          </cell>
          <cell r="C1651" t="str">
            <v>SV</v>
          </cell>
          <cell r="D1651">
            <v>0.19501017970294238</v>
          </cell>
        </row>
        <row r="1652">
          <cell r="A1652" t="str">
            <v>50-100000134</v>
          </cell>
          <cell r="B1652" t="str">
            <v>Amaretto Cookies</v>
          </cell>
          <cell r="C1652" t="str">
            <v>SV</v>
          </cell>
          <cell r="D1652">
            <v>0.46611008745489102</v>
          </cell>
        </row>
        <row r="1653">
          <cell r="A1653" t="str">
            <v>50-100000135</v>
          </cell>
          <cell r="B1653" t="str">
            <v>Lady Fingers</v>
          </cell>
          <cell r="C1653" t="str">
            <v>SV</v>
          </cell>
          <cell r="D1653">
            <v>5.3386973619991299E-2</v>
          </cell>
        </row>
        <row r="1654">
          <cell r="A1654" t="str">
            <v>50-100000136</v>
          </cell>
          <cell r="B1654" t="str">
            <v>Orange Tart Filling</v>
          </cell>
          <cell r="C1654" t="str">
            <v>SV</v>
          </cell>
          <cell r="D1654">
            <v>0.20606312065826629</v>
          </cell>
        </row>
        <row r="1655">
          <cell r="A1655" t="str">
            <v>50-100000137</v>
          </cell>
          <cell r="B1655" t="str">
            <v>Balsamic &amp; Shallot Vinaigrette</v>
          </cell>
          <cell r="C1655" t="str">
            <v>SV</v>
          </cell>
          <cell r="D1655">
            <v>0.19083002701218083</v>
          </cell>
        </row>
        <row r="1656">
          <cell r="A1656" t="str">
            <v>50-100000137</v>
          </cell>
          <cell r="B1656" t="str">
            <v>Shallot Vinaigrette</v>
          </cell>
          <cell r="C1656" t="str">
            <v>SV</v>
          </cell>
          <cell r="D1656">
            <v>0.19083002701218083</v>
          </cell>
        </row>
        <row r="1657">
          <cell r="A1657" t="str">
            <v>50-100000138</v>
          </cell>
          <cell r="B1657" t="str">
            <v>Rice Timbale</v>
          </cell>
          <cell r="C1657" t="str">
            <v>SV</v>
          </cell>
          <cell r="D1657">
            <v>2.2676738312215936E-2</v>
          </cell>
        </row>
        <row r="1658">
          <cell r="A1658" t="str">
            <v>50-100000139</v>
          </cell>
          <cell r="B1658" t="str">
            <v>Pork Jus</v>
          </cell>
          <cell r="C1658" t="str">
            <v>LT</v>
          </cell>
          <cell r="D1658">
            <v>3.1708524463761494</v>
          </cell>
        </row>
        <row r="1659">
          <cell r="A1659" t="str">
            <v>50-100000140</v>
          </cell>
          <cell r="B1659" t="str">
            <v>Veal Demi Glace</v>
          </cell>
          <cell r="C1659" t="str">
            <v>LT</v>
          </cell>
          <cell r="D1659">
            <v>1.1808833800344012</v>
          </cell>
        </row>
        <row r="1660">
          <cell r="A1660" t="str">
            <v>50-100000141</v>
          </cell>
          <cell r="B1660" t="str">
            <v>Horseradish Cream</v>
          </cell>
          <cell r="C1660" t="str">
            <v>SV</v>
          </cell>
          <cell r="D1660">
            <v>5.3981076817416575E-2</v>
          </cell>
        </row>
        <row r="1661">
          <cell r="A1661" t="str">
            <v>50-100000142</v>
          </cell>
          <cell r="B1661" t="str">
            <v>Natural Rosemary Jus</v>
          </cell>
          <cell r="C1661" t="str">
            <v>LT</v>
          </cell>
          <cell r="D1661">
            <v>0.29117302663769307</v>
          </cell>
        </row>
        <row r="1662">
          <cell r="A1662" t="str">
            <v>50-100000143</v>
          </cell>
          <cell r="B1662" t="str">
            <v>Parsley Potatoes</v>
          </cell>
          <cell r="C1662" t="str">
            <v>SV</v>
          </cell>
          <cell r="D1662">
            <v>0.1103754106571516</v>
          </cell>
        </row>
        <row r="1663">
          <cell r="A1663" t="str">
            <v>50-100000144</v>
          </cell>
          <cell r="B1663" t="str">
            <v>Mixed Vegetables of the Day</v>
          </cell>
          <cell r="C1663" t="str">
            <v>SV</v>
          </cell>
          <cell r="D1663">
            <v>0</v>
          </cell>
        </row>
        <row r="1664">
          <cell r="A1664" t="str">
            <v>50-100000145</v>
          </cell>
          <cell r="B1664" t="str">
            <v>Turned Potatoes</v>
          </cell>
          <cell r="C1664" t="str">
            <v>SV</v>
          </cell>
          <cell r="D1664">
            <v>0.1103754106571516</v>
          </cell>
        </row>
        <row r="1665">
          <cell r="A1665" t="str">
            <v>50-100000146</v>
          </cell>
          <cell r="B1665" t="str">
            <v>Poultry Jus</v>
          </cell>
          <cell r="C1665" t="str">
            <v>SV</v>
          </cell>
          <cell r="D1665">
            <v>8.5997235633204425E-2</v>
          </cell>
        </row>
        <row r="1666">
          <cell r="A1666" t="str">
            <v>50-100000147</v>
          </cell>
          <cell r="B1666" t="str">
            <v>Chateau Potatoes</v>
          </cell>
          <cell r="C1666" t="str">
            <v>SV</v>
          </cell>
          <cell r="D1666">
            <v>7.8167670764434635E-2</v>
          </cell>
        </row>
        <row r="1667">
          <cell r="A1667" t="str">
            <v>50-100000148</v>
          </cell>
          <cell r="B1667" t="str">
            <v>Lemon &amp; Herb Butter</v>
          </cell>
          <cell r="C1667" t="str">
            <v>SV</v>
          </cell>
          <cell r="D1667">
            <v>0.12870873896195872</v>
          </cell>
        </row>
        <row r="1668">
          <cell r="A1668" t="str">
            <v>50-100000149</v>
          </cell>
          <cell r="B1668" t="str">
            <v>Charred Red Pepper Salsa</v>
          </cell>
          <cell r="C1668" t="str">
            <v>SV</v>
          </cell>
          <cell r="D1668">
            <v>0.13921127800401839</v>
          </cell>
        </row>
        <row r="1669">
          <cell r="A1669" t="str">
            <v>50-100000150</v>
          </cell>
          <cell r="B1669" t="str">
            <v>Beef Stock</v>
          </cell>
          <cell r="C1669" t="str">
            <v>LT</v>
          </cell>
          <cell r="D1669">
            <v>1.0864221679354602</v>
          </cell>
        </row>
        <row r="1670">
          <cell r="A1670" t="str">
            <v>50-100000151</v>
          </cell>
          <cell r="B1670" t="str">
            <v>Spiked Red Pepper Coulis</v>
          </cell>
          <cell r="C1670" t="str">
            <v>LT</v>
          </cell>
          <cell r="D1670">
            <v>4.2562283009906556</v>
          </cell>
        </row>
        <row r="1671">
          <cell r="A1671" t="str">
            <v>50-100000152</v>
          </cell>
          <cell r="B1671" t="str">
            <v>Chive Oil</v>
          </cell>
          <cell r="C1671" t="str">
            <v>LT</v>
          </cell>
          <cell r="D1671">
            <v>7.5065277022497368</v>
          </cell>
        </row>
        <row r="1672">
          <cell r="A1672" t="str">
            <v>50-100000153</v>
          </cell>
          <cell r="B1672" t="str">
            <v>Sugar-Free Strawberry Sauce</v>
          </cell>
          <cell r="C1672" t="str">
            <v>SV</v>
          </cell>
          <cell r="D1672">
            <v>0.12889102858074009</v>
          </cell>
        </row>
        <row r="1673">
          <cell r="A1673" t="str">
            <v>50-100000154</v>
          </cell>
          <cell r="B1673" t="str">
            <v>Truffled Mashed Potatoes</v>
          </cell>
          <cell r="C1673" t="str">
            <v>SV</v>
          </cell>
          <cell r="D1673">
            <v>0.35105719689501269</v>
          </cell>
        </row>
        <row r="1674">
          <cell r="A1674" t="str">
            <v>50-100000155</v>
          </cell>
          <cell r="B1674" t="str">
            <v>Stewed Tomatoes - PCL recipe</v>
          </cell>
          <cell r="C1674" t="str">
            <v>SV</v>
          </cell>
          <cell r="D1674">
            <v>0</v>
          </cell>
        </row>
        <row r="1675">
          <cell r="A1675" t="str">
            <v>50-100000156</v>
          </cell>
          <cell r="B1675" t="str">
            <v>Marinated Black Olives in Orange</v>
          </cell>
          <cell r="C1675" t="str">
            <v>SV</v>
          </cell>
          <cell r="D1675">
            <v>0.872106812907675</v>
          </cell>
        </row>
        <row r="1676">
          <cell r="A1676" t="str">
            <v>50-100000157</v>
          </cell>
          <cell r="B1676" t="str">
            <v>Roasted Garlic Puree</v>
          </cell>
          <cell r="C1676" t="str">
            <v>KG</v>
          </cell>
          <cell r="D1676">
            <v>6.1901993420654238</v>
          </cell>
        </row>
        <row r="1677">
          <cell r="A1677" t="str">
            <v>50-100000158</v>
          </cell>
          <cell r="B1677" t="str">
            <v>Artichoke Compound</v>
          </cell>
          <cell r="C1677" t="str">
            <v>SV</v>
          </cell>
          <cell r="D1677">
            <v>0.17665020674445875</v>
          </cell>
        </row>
        <row r="1678">
          <cell r="A1678" t="str">
            <v>50-100000159</v>
          </cell>
          <cell r="B1678" t="str">
            <v>Old Bay Seasoning Mix</v>
          </cell>
          <cell r="C1678" t="str">
            <v>KG</v>
          </cell>
          <cell r="D1678">
            <v>1.0043587080923875E-2</v>
          </cell>
        </row>
        <row r="1679">
          <cell r="A1679" t="str">
            <v>50-100000160</v>
          </cell>
          <cell r="B1679" t="str">
            <v>Court Bouillon</v>
          </cell>
          <cell r="C1679" t="str">
            <v>LT</v>
          </cell>
          <cell r="D1679">
            <v>0.35420577462327912</v>
          </cell>
        </row>
        <row r="1680">
          <cell r="A1680" t="str">
            <v>50-100000161</v>
          </cell>
          <cell r="B1680" t="str">
            <v>Provencale Tomato</v>
          </cell>
          <cell r="C1680" t="str">
            <v>SV</v>
          </cell>
          <cell r="D1680">
            <v>6.1807648007397992E-2</v>
          </cell>
        </row>
        <row r="1681">
          <cell r="A1681" t="str">
            <v>50-100000162</v>
          </cell>
          <cell r="B1681" t="str">
            <v>Almond Croquette Potatoes</v>
          </cell>
          <cell r="C1681" t="str">
            <v>SV</v>
          </cell>
          <cell r="D1681">
            <v>0.37367077043012314</v>
          </cell>
        </row>
        <row r="1682">
          <cell r="A1682" t="str">
            <v>50-100000163</v>
          </cell>
          <cell r="B1682" t="str">
            <v>Duck Stock</v>
          </cell>
          <cell r="C1682" t="str">
            <v>LT</v>
          </cell>
          <cell r="D1682">
            <v>9.4609804864314237E-2</v>
          </cell>
        </row>
        <row r="1683">
          <cell r="A1683" t="str">
            <v>50-100000164</v>
          </cell>
          <cell r="B1683" t="str">
            <v>Potato Cakes (Macaire)</v>
          </cell>
          <cell r="C1683" t="str">
            <v>SV</v>
          </cell>
          <cell r="D1683">
            <v>0.1771701281461712</v>
          </cell>
        </row>
        <row r="1684">
          <cell r="A1684" t="str">
            <v>50-100000003</v>
          </cell>
          <cell r="B1684" t="str">
            <v>Beef Bouillon</v>
          </cell>
          <cell r="C1684" t="str">
            <v>LT</v>
          </cell>
          <cell r="D1684">
            <v>1.1985901257831579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tabSelected="1" zoomScaleNormal="100" workbookViewId="0">
      <selection activeCell="F61" sqref="F61"/>
    </sheetView>
  </sheetViews>
  <sheetFormatPr defaultRowHeight="15" x14ac:dyDescent="0.25"/>
  <cols>
    <col min="1" max="1" width="10.5703125" style="98" customWidth="1"/>
    <col min="2" max="2" width="10.42578125" customWidth="1"/>
    <col min="3" max="3" width="7.28515625" style="1" customWidth="1"/>
    <col min="4" max="4" width="31.85546875" customWidth="1"/>
    <col min="5" max="5" width="19.28515625" style="2" customWidth="1"/>
    <col min="6" max="6" width="13.140625" style="1" customWidth="1"/>
    <col min="7" max="7" width="32.7109375" style="6" customWidth="1"/>
    <col min="8" max="8" width="8.28515625" style="5" customWidth="1"/>
    <col min="9" max="9" width="8" style="5" bestFit="1" customWidth="1"/>
    <col min="10" max="10" width="4.42578125" style="45" customWidth="1"/>
    <col min="11" max="11" width="8.5703125" style="42" customWidth="1"/>
  </cols>
  <sheetData>
    <row r="1" spans="1:12" s="3" customFormat="1" ht="16.5" customHeight="1" x14ac:dyDescent="0.25">
      <c r="A1" s="100" t="s">
        <v>14</v>
      </c>
      <c r="B1" s="8" t="s">
        <v>58</v>
      </c>
      <c r="C1" s="35"/>
      <c r="D1" s="8"/>
      <c r="E1" s="10"/>
      <c r="F1" s="11"/>
      <c r="G1" s="51"/>
      <c r="H1" s="52"/>
      <c r="I1" s="52"/>
      <c r="J1" s="53"/>
      <c r="K1" s="9"/>
      <c r="L1" s="46" t="s">
        <v>55</v>
      </c>
    </row>
    <row r="2" spans="1:12" s="3" customFormat="1" ht="16.5" customHeight="1" x14ac:dyDescent="0.25">
      <c r="A2" s="100"/>
      <c r="B2" s="121" t="s">
        <v>148</v>
      </c>
      <c r="C2" s="122"/>
      <c r="D2" s="122"/>
      <c r="E2" s="122"/>
      <c r="F2" s="122"/>
      <c r="G2" s="51"/>
      <c r="H2" s="52"/>
      <c r="I2" s="52"/>
      <c r="J2" s="53"/>
      <c r="K2" s="9"/>
      <c r="L2" s="60"/>
    </row>
    <row r="3" spans="1:12" s="2" customFormat="1" ht="16.5" customHeight="1" x14ac:dyDescent="0.25">
      <c r="A3" s="101" t="s">
        <v>54</v>
      </c>
      <c r="B3" s="97" t="s">
        <v>48</v>
      </c>
      <c r="C3" s="89" t="s">
        <v>102</v>
      </c>
      <c r="D3" s="12" t="s">
        <v>103</v>
      </c>
      <c r="E3" s="12"/>
      <c r="F3" s="13"/>
      <c r="G3" s="54"/>
      <c r="H3" s="55"/>
      <c r="I3" s="55"/>
      <c r="J3" s="56"/>
      <c r="K3" s="57"/>
    </row>
    <row r="4" spans="1:12" s="4" customFormat="1" ht="20.25" customHeight="1" x14ac:dyDescent="0.2">
      <c r="A4" s="102" t="s">
        <v>53</v>
      </c>
      <c r="B4" s="97" t="s">
        <v>49</v>
      </c>
      <c r="C4" s="88">
        <v>0.99619999999999997</v>
      </c>
      <c r="D4" s="82" t="s">
        <v>50</v>
      </c>
      <c r="E4" s="77" t="s">
        <v>40</v>
      </c>
      <c r="F4" s="14"/>
      <c r="G4" s="58"/>
      <c r="H4" s="59"/>
      <c r="I4" s="59"/>
      <c r="J4" s="53"/>
      <c r="K4" s="60"/>
    </row>
    <row r="5" spans="1:12" s="4" customFormat="1" ht="20.25" customHeight="1" thickBot="1" x14ac:dyDescent="0.3">
      <c r="A5" s="103">
        <v>50</v>
      </c>
      <c r="B5" s="77"/>
      <c r="C5" s="87">
        <f>SUM(C4/C7)</f>
        <v>1</v>
      </c>
      <c r="D5" s="79" t="s">
        <v>44</v>
      </c>
      <c r="E5" s="76">
        <f>SUM(H35)</f>
        <v>2.0763879760784958</v>
      </c>
      <c r="F5" s="14"/>
      <c r="G5" s="58"/>
      <c r="H5" s="59"/>
      <c r="I5" s="59"/>
      <c r="J5" s="53"/>
      <c r="K5" s="60"/>
    </row>
    <row r="6" spans="1:12" ht="20.25" customHeight="1" thickTop="1" x14ac:dyDescent="0.25">
      <c r="A6" s="104" t="s">
        <v>14</v>
      </c>
      <c r="B6" s="77"/>
      <c r="C6" s="1" t="str">
        <f>IF(ISBLANK(C8),"-",(C4/C8))</f>
        <v>-</v>
      </c>
      <c r="D6" s="86" t="s">
        <v>45</v>
      </c>
      <c r="E6" s="16"/>
      <c r="F6" s="17"/>
      <c r="G6" s="61"/>
      <c r="H6" s="62"/>
      <c r="I6" s="62"/>
      <c r="J6" s="63"/>
      <c r="K6" s="64"/>
    </row>
    <row r="7" spans="1:12" ht="28.5" thickBot="1" x14ac:dyDescent="0.3">
      <c r="A7" s="104"/>
      <c r="B7" s="83" t="s">
        <v>46</v>
      </c>
      <c r="C7" s="84">
        <v>0.99619999999999997</v>
      </c>
      <c r="D7" s="82" t="s">
        <v>51</v>
      </c>
      <c r="E7" s="77" t="s">
        <v>41</v>
      </c>
      <c r="F7" s="17"/>
      <c r="G7" s="61"/>
      <c r="H7" s="62"/>
      <c r="I7" s="62"/>
      <c r="J7" s="63"/>
      <c r="K7" s="64"/>
    </row>
    <row r="8" spans="1:12" ht="29.25" thickTop="1" thickBot="1" x14ac:dyDescent="0.3">
      <c r="A8" s="105"/>
      <c r="B8" s="85" t="s">
        <v>47</v>
      </c>
      <c r="C8" s="90"/>
      <c r="D8" s="82" t="s">
        <v>52</v>
      </c>
      <c r="E8" s="76" t="str">
        <f>IF(ISBLANK(C8),"-",(H34/C6))</f>
        <v>-</v>
      </c>
      <c r="F8" s="17"/>
      <c r="G8" s="61"/>
      <c r="H8" s="62"/>
      <c r="I8" s="62"/>
      <c r="J8" s="63"/>
      <c r="K8" s="64"/>
    </row>
    <row r="9" spans="1:12" ht="3.75" customHeight="1" thickTop="1" x14ac:dyDescent="0.25">
      <c r="A9" s="105"/>
      <c r="B9" s="18"/>
      <c r="C9" s="18"/>
      <c r="D9" s="18"/>
      <c r="E9" s="19"/>
      <c r="F9" s="17"/>
      <c r="G9" s="61"/>
      <c r="H9" s="62"/>
      <c r="I9" s="62"/>
      <c r="J9" s="63"/>
      <c r="K9" s="64"/>
    </row>
    <row r="10" spans="1:12" x14ac:dyDescent="0.25">
      <c r="A10" s="106"/>
      <c r="B10" s="7" t="s">
        <v>9</v>
      </c>
      <c r="C10" s="27" t="s">
        <v>10</v>
      </c>
      <c r="D10" s="7" t="s">
        <v>11</v>
      </c>
      <c r="F10" s="17"/>
      <c r="G10" s="61"/>
      <c r="H10" s="62"/>
      <c r="I10" s="62"/>
      <c r="J10" s="63"/>
      <c r="K10" s="64"/>
    </row>
    <row r="11" spans="1:12" x14ac:dyDescent="0.25">
      <c r="A11" s="106"/>
      <c r="B11" s="20" t="s">
        <v>12</v>
      </c>
      <c r="C11" s="37"/>
      <c r="D11" s="21"/>
      <c r="E11" s="81" t="s">
        <v>42</v>
      </c>
      <c r="F11" s="17"/>
      <c r="G11" s="61"/>
      <c r="H11" s="62"/>
      <c r="I11" s="62"/>
      <c r="J11" s="63"/>
      <c r="K11" s="64"/>
    </row>
    <row r="12" spans="1:12" ht="15.75" thickBot="1" x14ac:dyDescent="0.3">
      <c r="A12" s="106"/>
      <c r="B12" s="20" t="s">
        <v>13</v>
      </c>
      <c r="C12" s="38" t="s">
        <v>99</v>
      </c>
      <c r="D12" s="21" t="s">
        <v>100</v>
      </c>
      <c r="E12" s="80">
        <f>SUM(C4/B34)</f>
        <v>2.8220963172804532</v>
      </c>
      <c r="F12" s="17"/>
      <c r="G12" s="61"/>
      <c r="H12" s="62"/>
      <c r="I12" s="62"/>
      <c r="J12" s="63"/>
      <c r="K12" s="64"/>
    </row>
    <row r="13" spans="1:12" ht="15" customHeight="1" thickTop="1" x14ac:dyDescent="0.25">
      <c r="A13" s="106"/>
      <c r="B13" s="20"/>
      <c r="C13" s="39" t="s">
        <v>101</v>
      </c>
      <c r="D13" s="21" t="s">
        <v>57</v>
      </c>
      <c r="E13" s="19"/>
      <c r="F13" s="17"/>
      <c r="G13" s="61"/>
      <c r="H13" s="62"/>
      <c r="I13" s="62"/>
      <c r="J13" s="63"/>
      <c r="K13" s="64"/>
    </row>
    <row r="14" spans="1:12" ht="12.75" customHeight="1" x14ac:dyDescent="0.25">
      <c r="A14" s="105"/>
      <c r="B14" s="27" t="s">
        <v>0</v>
      </c>
      <c r="C14" s="27" t="s">
        <v>4</v>
      </c>
      <c r="D14" s="28" t="s">
        <v>1</v>
      </c>
      <c r="E14" s="29" t="s">
        <v>2</v>
      </c>
      <c r="F14" s="27" t="s">
        <v>7</v>
      </c>
      <c r="G14" s="65" t="s">
        <v>8</v>
      </c>
      <c r="H14" s="66" t="s">
        <v>6</v>
      </c>
      <c r="I14" s="66" t="s">
        <v>5</v>
      </c>
      <c r="J14" s="67" t="s">
        <v>4</v>
      </c>
      <c r="K14" s="68" t="s">
        <v>56</v>
      </c>
    </row>
    <row r="15" spans="1:12" ht="12.75" customHeight="1" x14ac:dyDescent="0.25">
      <c r="A15" s="105">
        <f>IF(ISBLANK(B15),0,(SUM($A$5/$C$5)*B15))</f>
        <v>4.2</v>
      </c>
      <c r="B15" s="109">
        <v>8.4000000000000005E-2</v>
      </c>
      <c r="C15" s="22" t="s">
        <v>59</v>
      </c>
      <c r="D15" s="110" t="s">
        <v>108</v>
      </c>
      <c r="E15" s="23"/>
      <c r="F15" s="91" t="s">
        <v>110</v>
      </c>
      <c r="G15" s="93" t="str">
        <f>IF(F15="","",(VLOOKUP($F15,[1]SKU!$A$4:$D$3000,2,FALSE)))</f>
        <v>Shrimp Black Tiger, Head Off Raw Peeled &amp; Deveined 16/20 Ct/Lb (Penaeus Monodon)</v>
      </c>
      <c r="H15" s="5">
        <f t="shared" ref="H15:H27" si="0">IF(F15="","",(B15*I15))</f>
        <v>1.1839953416264255</v>
      </c>
      <c r="I15" s="5">
        <f>IF(F15="","",(VLOOKUP(F15,[1]SKU!$A$4:$D$3000,4,FALSE)))</f>
        <v>14.095182638409826</v>
      </c>
      <c r="J15" s="107" t="str">
        <f>IF(I15="","",(VLOOKUP($F15,[1]SKU!$A$4:$D$3000,3,FALSE)))</f>
        <v>KG</v>
      </c>
      <c r="K15" s="108" t="str">
        <f t="shared" ref="K15:K32" si="1">IF(J15="","",IF(J15=$C15,"","DIFFERENT"))</f>
        <v/>
      </c>
    </row>
    <row r="16" spans="1:12" ht="12.75" customHeight="1" x14ac:dyDescent="0.25">
      <c r="A16" s="105">
        <f>IF(ISBLANK(B16),0,(SUM($A$5/$C$5)*B16))</f>
        <v>1</v>
      </c>
      <c r="B16" s="109">
        <v>0.02</v>
      </c>
      <c r="C16" s="22" t="s">
        <v>59</v>
      </c>
      <c r="D16" s="24" t="s">
        <v>60</v>
      </c>
      <c r="E16" s="16"/>
      <c r="F16" s="91" t="s">
        <v>106</v>
      </c>
      <c r="G16" s="93" t="str">
        <f>IF(F16="","",(VLOOKUP($F16,[1]SKU!$A$4:$D$3000,2,FALSE)))</f>
        <v>Artichoke Bottoms Frozen</v>
      </c>
      <c r="H16" s="5">
        <f t="shared" si="0"/>
        <v>0.10893846261715005</v>
      </c>
      <c r="I16" s="5">
        <f>IF(F16="","",(VLOOKUP(F16,[1]SKU!$A$4:$D$3000,4,FALSE)))</f>
        <v>5.4469231308575026</v>
      </c>
      <c r="J16" s="107" t="str">
        <f>IF(I16="","",(VLOOKUP($F16,[1]SKU!$A$4:$D$3000,3,FALSE)))</f>
        <v>KG</v>
      </c>
      <c r="K16" s="108" t="str">
        <f t="shared" si="1"/>
        <v/>
      </c>
    </row>
    <row r="17" spans="1:12" ht="12.75" customHeight="1" x14ac:dyDescent="0.25">
      <c r="A17" s="105">
        <f t="shared" ref="A17:A33" si="2">IF(ISBLANK(B17),0,(SUM($A$5/$C$5)*B17))</f>
        <v>3.1</v>
      </c>
      <c r="B17" s="109">
        <v>6.2E-2</v>
      </c>
      <c r="C17" s="22" t="s">
        <v>59</v>
      </c>
      <c r="D17" s="15" t="s">
        <v>107</v>
      </c>
      <c r="E17" s="115"/>
      <c r="F17" s="91" t="s">
        <v>61</v>
      </c>
      <c r="G17" s="93" t="str">
        <f>IF(F17="","",(VLOOKUP($F17,[1]SKU!$A$4:$D$3000,2,FALSE)))</f>
        <v>Clams Topneck 11-16/lb  for Pasta (Meretrix Lyrata)</v>
      </c>
      <c r="H17" s="5">
        <v>0.1</v>
      </c>
      <c r="I17" s="5">
        <f>IF(F17="","",(VLOOKUP(F17,[1]SKU!$A$4:$D$3000,4,FALSE)))</f>
        <v>3.4768286277212925</v>
      </c>
      <c r="J17" s="107" t="str">
        <f>IF(I17="","",(VLOOKUP($F17,[1]SKU!$A$4:$D$3000,3,FALSE)))</f>
        <v>KG</v>
      </c>
      <c r="K17" s="108">
        <f>I17/105*B17</f>
        <v>2.05298452303543E-3</v>
      </c>
    </row>
    <row r="18" spans="1:12" ht="12.75" customHeight="1" x14ac:dyDescent="0.25">
      <c r="A18" s="105">
        <f t="shared" si="2"/>
        <v>0.05</v>
      </c>
      <c r="B18" s="109">
        <v>1E-3</v>
      </c>
      <c r="C18" s="22" t="s">
        <v>59</v>
      </c>
      <c r="D18" s="15" t="s">
        <v>62</v>
      </c>
      <c r="E18" s="16"/>
      <c r="F18" s="91" t="s">
        <v>63</v>
      </c>
      <c r="G18" s="93" t="str">
        <f>IF(F18="","",(VLOOKUP($F18,[1]SKU!$A$4:$D$3000,2,FALSE)))</f>
        <v>SALT TABLE IODIZED</v>
      </c>
      <c r="H18" s="5">
        <f t="shared" si="0"/>
        <v>3.4324673674329979E-4</v>
      </c>
      <c r="I18" s="5">
        <f>IF(F18="","",(VLOOKUP(F18,[1]SKU!$A$4:$D$3000,4,FALSE)))</f>
        <v>0.34324673674329981</v>
      </c>
      <c r="J18" s="107" t="str">
        <f>IF(I18="","",(VLOOKUP($F18,[1]SKU!$A$4:$D$3000,3,FALSE)))</f>
        <v>KG</v>
      </c>
      <c r="K18" s="108" t="str">
        <f t="shared" si="1"/>
        <v/>
      </c>
    </row>
    <row r="19" spans="1:12" ht="12.75" customHeight="1" x14ac:dyDescent="0.25">
      <c r="A19" s="105">
        <f t="shared" si="2"/>
        <v>0.05</v>
      </c>
      <c r="B19" s="109">
        <v>1E-3</v>
      </c>
      <c r="C19" s="22" t="s">
        <v>59</v>
      </c>
      <c r="D19" s="31" t="s">
        <v>64</v>
      </c>
      <c r="E19" s="23"/>
      <c r="F19" s="91" t="s">
        <v>65</v>
      </c>
      <c r="G19" s="93" t="str">
        <f>IF(F19="","",(VLOOKUP($F19,[1]SKU!$A$4:$D$3000,2,FALSE)))</f>
        <v>Pepper Black Ground</v>
      </c>
      <c r="H19" s="5">
        <f t="shared" si="0"/>
        <v>1.8543221549417611E-2</v>
      </c>
      <c r="I19" s="5">
        <f>IF(F19="","",(VLOOKUP(F19,[1]SKU!$A$4:$D$3000,4,FALSE)))</f>
        <v>18.543221549417609</v>
      </c>
      <c r="J19" s="107" t="str">
        <f>IF(I19="","",(VLOOKUP($F19,[1]SKU!$A$4:$D$3000,3,FALSE)))</f>
        <v>KG</v>
      </c>
      <c r="K19" s="108" t="str">
        <f t="shared" si="1"/>
        <v/>
      </c>
    </row>
    <row r="20" spans="1:12" ht="12.75" customHeight="1" x14ac:dyDescent="0.25">
      <c r="A20" s="105">
        <f t="shared" si="2"/>
        <v>0.05</v>
      </c>
      <c r="B20" s="109">
        <v>1E-3</v>
      </c>
      <c r="C20" s="22" t="s">
        <v>59</v>
      </c>
      <c r="D20" s="31" t="s">
        <v>66</v>
      </c>
      <c r="E20" s="23"/>
      <c r="F20" s="91" t="s">
        <v>67</v>
      </c>
      <c r="G20" s="93" t="str">
        <f>IF(F20="","",(VLOOKUP($F20,[1]SKU!$A$4:$D$3000,2,FALSE)))</f>
        <v>GARLIC PEELED 1 GAL</v>
      </c>
      <c r="H20" s="5">
        <f>L20</f>
        <v>2.2601786947039279E-3</v>
      </c>
      <c r="I20" s="5">
        <f>IF(F20="","",(VLOOKUP(F20,[1]SKU!$A$4:$D$3000,4,FALSE)))</f>
        <v>11.940524044120853</v>
      </c>
      <c r="J20" s="107" t="str">
        <f>IF(I20="","",(VLOOKUP($F20,[1]SKU!$A$4:$D$3000,3,FALSE)))</f>
        <v>EA</v>
      </c>
      <c r="K20" s="108" t="str">
        <f t="shared" si="1"/>
        <v>DIFFERENT</v>
      </c>
      <c r="L20" s="92">
        <f>I20/5.283*0.001</f>
        <v>2.2601786947039279E-3</v>
      </c>
    </row>
    <row r="21" spans="1:12" ht="12.75" customHeight="1" x14ac:dyDescent="0.25">
      <c r="A21" s="105">
        <f t="shared" si="2"/>
        <v>0.05</v>
      </c>
      <c r="B21" s="109">
        <v>1E-3</v>
      </c>
      <c r="C21" s="22" t="s">
        <v>59</v>
      </c>
      <c r="D21" s="31" t="s">
        <v>68</v>
      </c>
      <c r="E21" s="23"/>
      <c r="F21" s="91" t="s">
        <v>69</v>
      </c>
      <c r="G21" s="93" t="str">
        <f>IF(F21="","",(VLOOKUP($F21,[1]SKU!$A$4:$D$3000,2,FALSE)))</f>
        <v>Herb, Marjoram, Bulk, Fresh</v>
      </c>
      <c r="H21" s="5">
        <f t="shared" si="0"/>
        <v>1.4107694684796045E-2</v>
      </c>
      <c r="I21" s="5">
        <f>IF(F21="","",(VLOOKUP(F21,[1]SKU!$A$4:$D$3000,4,FALSE)))</f>
        <v>14.107694684796044</v>
      </c>
      <c r="J21" s="107" t="str">
        <f>IF(I21="","",(VLOOKUP($F21,[1]SKU!$A$4:$D$3000,3,FALSE)))</f>
        <v>KG</v>
      </c>
      <c r="K21" s="108" t="str">
        <f t="shared" si="1"/>
        <v/>
      </c>
      <c r="L21" s="92"/>
    </row>
    <row r="22" spans="1:12" ht="12.75" customHeight="1" x14ac:dyDescent="0.25">
      <c r="A22" s="105"/>
      <c r="B22" s="109">
        <v>2E-3</v>
      </c>
      <c r="C22" s="22" t="s">
        <v>59</v>
      </c>
      <c r="D22" s="31" t="s">
        <v>70</v>
      </c>
      <c r="E22" s="23"/>
      <c r="F22" s="91" t="s">
        <v>71</v>
      </c>
      <c r="G22" s="93" t="str">
        <f>IF(F22="","",(VLOOKUP($F22,[1]SKU!$A$4:$D$3000,2,FALSE)))</f>
        <v>Shallot</v>
      </c>
      <c r="H22" s="5">
        <f t="shared" si="0"/>
        <v>5.3665720794532582E-3</v>
      </c>
      <c r="I22" s="5">
        <f>IF(F22="","",(VLOOKUP(F22,[1]SKU!$A$4:$D$3000,4,FALSE)))</f>
        <v>2.6832860397266289</v>
      </c>
      <c r="J22" s="107" t="str">
        <f>IF(I22="","",(VLOOKUP($F22,[1]SKU!$A$4:$D$3000,3,FALSE)))</f>
        <v>KG</v>
      </c>
      <c r="K22" s="108" t="str">
        <f t="shared" si="1"/>
        <v/>
      </c>
      <c r="L22" s="92"/>
    </row>
    <row r="23" spans="1:12" x14ac:dyDescent="0.25">
      <c r="A23" s="105">
        <f t="shared" si="2"/>
        <v>0.05</v>
      </c>
      <c r="B23" s="109">
        <v>1E-3</v>
      </c>
      <c r="C23" s="22" t="s">
        <v>59</v>
      </c>
      <c r="D23" s="31" t="s">
        <v>72</v>
      </c>
      <c r="E23" s="23"/>
      <c r="F23" s="91" t="s">
        <v>73</v>
      </c>
      <c r="G23" s="93" t="str">
        <f>IF(F23="","",(VLOOKUP($F23,[1]SKU!$A$4:$D$3000,2,FALSE)))</f>
        <v>Herb, Basil, Bulk, Fresh</v>
      </c>
      <c r="H23" s="5">
        <f t="shared" si="0"/>
        <v>8.6991590479114887E-3</v>
      </c>
      <c r="I23" s="5">
        <f>IF(F23="","",(VLOOKUP(F23,[1]SKU!$A$4:$D$3000,4,FALSE)))</f>
        <v>8.699159047911488</v>
      </c>
      <c r="J23" s="107" t="str">
        <f>IF(I23="","",(VLOOKUP($F23,[1]SKU!$A$4:$D$3000,3,FALSE)))</f>
        <v>KG</v>
      </c>
      <c r="K23" s="108" t="str">
        <f t="shared" si="1"/>
        <v/>
      </c>
    </row>
    <row r="24" spans="1:12" x14ac:dyDescent="0.25">
      <c r="A24" s="105"/>
      <c r="B24" s="111">
        <v>1.4999999999999999E-2</v>
      </c>
      <c r="C24" s="94" t="s">
        <v>74</v>
      </c>
      <c r="D24" s="31" t="s">
        <v>75</v>
      </c>
      <c r="E24" s="23"/>
      <c r="F24" s="91" t="s">
        <v>109</v>
      </c>
      <c r="G24" s="93" t="str">
        <f>IF(F24="","",(VLOOKUP($F24,[1]SKU!$A$4:$D$3000,2,FALSE)))</f>
        <v>Oil Olive Extra Virgin</v>
      </c>
      <c r="H24" s="5">
        <f t="shared" si="0"/>
        <v>6.4294055041103762E-2</v>
      </c>
      <c r="I24" s="5">
        <f>IF(F24="","",(VLOOKUP(F24,[1]SKU!$A$4:$D$3000,4,FALSE)))</f>
        <v>4.2862703360735841</v>
      </c>
      <c r="J24" s="107" t="str">
        <f>IF(I24="","",(VLOOKUP($F24,[1]SKU!$A$4:$D$3000,3,FALSE)))</f>
        <v>LT</v>
      </c>
      <c r="K24" s="108" t="str">
        <f t="shared" si="1"/>
        <v/>
      </c>
    </row>
    <row r="25" spans="1:12" x14ac:dyDescent="0.25">
      <c r="A25" s="105">
        <f t="shared" si="2"/>
        <v>1</v>
      </c>
      <c r="B25" s="22">
        <v>0.02</v>
      </c>
      <c r="C25" s="94" t="s">
        <v>74</v>
      </c>
      <c r="D25" s="31" t="s">
        <v>147</v>
      </c>
      <c r="E25" s="23"/>
      <c r="F25" s="15"/>
      <c r="G25" s="93" t="str">
        <f>IF(F25="","",(VLOOKUP($F25,[1]SKU!$A$4:$D$3000,2,FALSE)))</f>
        <v/>
      </c>
      <c r="H25" s="5">
        <v>0.09</v>
      </c>
      <c r="I25" s="5" t="str">
        <f>IF(F25="","",(VLOOKUP(F25,[1]SKU!$A$4:$D$3000,4,FALSE)))</f>
        <v/>
      </c>
      <c r="J25" s="107" t="str">
        <f>IF(I25="","",(VLOOKUP($F25,[1]SKU!$A$4:$D$3000,3,FALSE)))</f>
        <v/>
      </c>
      <c r="K25" s="108" t="str">
        <f t="shared" si="1"/>
        <v/>
      </c>
      <c r="L25" s="92"/>
    </row>
    <row r="26" spans="1:12" x14ac:dyDescent="0.25">
      <c r="A26" s="105"/>
      <c r="B26" s="25"/>
      <c r="C26" s="15"/>
      <c r="D26" s="25" t="s">
        <v>105</v>
      </c>
      <c r="E26" s="23"/>
      <c r="F26" s="15"/>
      <c r="G26" s="93" t="str">
        <f>IF(F26="","",(VLOOKUP($F26,[1]SKU!$A$4:$D$3000,2,FALSE)))</f>
        <v/>
      </c>
      <c r="H26" s="5" t="str">
        <f t="shared" si="0"/>
        <v/>
      </c>
      <c r="I26" s="5" t="str">
        <f>IF(F26="","",(VLOOKUP(F26,[1]SKU!$A$4:$D$3000,4,FALSE)))</f>
        <v/>
      </c>
      <c r="J26" s="107" t="str">
        <f>IF(I26="","",(VLOOKUP($F26,[1]SKU!$A$4:$D$3000,3,FALSE)))</f>
        <v/>
      </c>
      <c r="K26" s="108" t="str">
        <f t="shared" si="1"/>
        <v/>
      </c>
      <c r="L26" s="92"/>
    </row>
    <row r="27" spans="1:12" x14ac:dyDescent="0.25">
      <c r="A27" s="105">
        <f t="shared" si="2"/>
        <v>2</v>
      </c>
      <c r="B27" s="94">
        <v>0.04</v>
      </c>
      <c r="C27" s="94" t="s">
        <v>59</v>
      </c>
      <c r="D27" s="31" t="s">
        <v>76</v>
      </c>
      <c r="E27" s="110" t="s">
        <v>77</v>
      </c>
      <c r="F27" s="91" t="s">
        <v>106</v>
      </c>
      <c r="G27" s="93" t="str">
        <f>IF(F27="","",(VLOOKUP($F27,[1]SKU!$A$4:$D$3000,2,FALSE)))</f>
        <v>Artichoke Bottoms Frozen</v>
      </c>
      <c r="H27" s="5">
        <f t="shared" si="0"/>
        <v>0.21787692523430011</v>
      </c>
      <c r="I27" s="5">
        <f>IF(F27="","",(VLOOKUP(F27,[1]SKU!$A$4:$D$3000,4,FALSE)))</f>
        <v>5.4469231308575026</v>
      </c>
      <c r="J27" s="107" t="str">
        <f>IF(I27="","",(VLOOKUP($F27,[1]SKU!$A$4:$D$3000,3,FALSE)))</f>
        <v>KG</v>
      </c>
      <c r="K27" s="108" t="str">
        <f t="shared" si="1"/>
        <v/>
      </c>
    </row>
    <row r="28" spans="1:12" x14ac:dyDescent="0.25">
      <c r="A28" s="105"/>
      <c r="B28" s="22">
        <v>1E-3</v>
      </c>
      <c r="C28" s="94" t="s">
        <v>59</v>
      </c>
      <c r="D28" s="110" t="s">
        <v>78</v>
      </c>
      <c r="E28" s="16"/>
      <c r="F28" s="91" t="s">
        <v>67</v>
      </c>
      <c r="G28" s="93" t="str">
        <f>IF(F28="","",(VLOOKUP($F28,[1]SKU!$A$4:$D$3000,2,FALSE)))</f>
        <v>GARLIC PEELED 1 GAL</v>
      </c>
      <c r="H28" s="5">
        <f>L28</f>
        <v>2.2601786947039279E-3</v>
      </c>
      <c r="I28" s="5">
        <f>IF(F28="","",(VLOOKUP(F28,[1]SKU!$A$4:$D$3000,4,FALSE)))</f>
        <v>11.940524044120853</v>
      </c>
      <c r="J28" s="107" t="str">
        <f>IF(I28="","",(VLOOKUP($F28,[1]SKU!$A$4:$D$3000,3,FALSE)))</f>
        <v>EA</v>
      </c>
      <c r="K28" s="108" t="str">
        <f t="shared" si="1"/>
        <v>DIFFERENT</v>
      </c>
      <c r="L28" s="92">
        <f>I28/5.283*0.001</f>
        <v>2.2601786947039279E-3</v>
      </c>
    </row>
    <row r="29" spans="1:12" x14ac:dyDescent="0.25">
      <c r="A29" s="105">
        <f t="shared" si="2"/>
        <v>5</v>
      </c>
      <c r="B29" s="112">
        <v>0.1</v>
      </c>
      <c r="C29" s="22" t="s">
        <v>94</v>
      </c>
      <c r="D29" s="110" t="s">
        <v>79</v>
      </c>
      <c r="E29" s="23"/>
      <c r="F29" s="91" t="s">
        <v>80</v>
      </c>
      <c r="G29" s="93" t="str">
        <f>IF(F29="","",(VLOOKUP($F29,[1]SKU!$A$4:$D$3000,2,FALSE)))</f>
        <v>Lemon, No.1, 165-200 CT, 90-120 GR</v>
      </c>
      <c r="H29" s="5">
        <v>0.1</v>
      </c>
      <c r="I29" s="5">
        <f>IF(F29="","",(VLOOKUP(F29,[1]SKU!$A$4:$D$3000,4,FALSE)))</f>
        <v>1.5630954648012407</v>
      </c>
      <c r="J29" s="107" t="str">
        <f>IF(I29="","",(VLOOKUP($F29,[1]SKU!$A$4:$D$3000,3,FALSE)))</f>
        <v>KG</v>
      </c>
      <c r="K29" s="108" t="str">
        <f t="shared" si="1"/>
        <v/>
      </c>
    </row>
    <row r="30" spans="1:12" x14ac:dyDescent="0.25">
      <c r="A30" s="105"/>
      <c r="B30" s="112">
        <v>2E-3</v>
      </c>
      <c r="C30" s="22" t="s">
        <v>59</v>
      </c>
      <c r="D30" s="24" t="s">
        <v>81</v>
      </c>
      <c r="E30" s="16" t="s">
        <v>82</v>
      </c>
      <c r="F30" s="91" t="s">
        <v>71</v>
      </c>
      <c r="G30" s="93" t="str">
        <f>IF(F30="","",(VLOOKUP($F30,[1]SKU!$A$4:$D$3000,2,FALSE)))</f>
        <v>Shallot</v>
      </c>
      <c r="H30" s="5">
        <f t="shared" ref="H30:H31" si="3">IF(F30="","",(B30*I30))</f>
        <v>5.3665720794532582E-3</v>
      </c>
      <c r="I30" s="5">
        <f>IF(F30="","",(VLOOKUP(F30,[1]SKU!$A$4:$D$3000,4,FALSE)))</f>
        <v>2.6832860397266289</v>
      </c>
      <c r="J30" s="107" t="str">
        <f>IF(I30="","",(VLOOKUP($F30,[1]SKU!$A$4:$D$3000,3,FALSE)))</f>
        <v>KG</v>
      </c>
      <c r="K30" s="108" t="str">
        <f t="shared" si="1"/>
        <v/>
      </c>
    </row>
    <row r="31" spans="1:12" x14ac:dyDescent="0.25">
      <c r="A31" s="105">
        <f t="shared" si="2"/>
        <v>0.1</v>
      </c>
      <c r="B31" s="112">
        <v>2E-3</v>
      </c>
      <c r="C31" s="22" t="s">
        <v>59</v>
      </c>
      <c r="D31" s="31" t="s">
        <v>83</v>
      </c>
      <c r="E31" s="16"/>
      <c r="F31" s="91" t="s">
        <v>84</v>
      </c>
      <c r="G31" s="93" t="str">
        <f>IF(F31="","",(VLOOKUP($F31,[1]SKU!$A$4:$D$3000,2,FALSE)))</f>
        <v>Parsley, Flat Leaf Italian</v>
      </c>
      <c r="H31" s="5">
        <f t="shared" si="3"/>
        <v>4.336367992333493E-3</v>
      </c>
      <c r="I31" s="5">
        <f>IF(F31="","",(VLOOKUP(F31,[1]SKU!$A$4:$D$3000,4,FALSE)))</f>
        <v>2.1681839961667464</v>
      </c>
      <c r="J31" s="107" t="str">
        <f>IF(I31="","",(VLOOKUP($F31,[1]SKU!$A$4:$D$3000,3,FALSE)))</f>
        <v>KG</v>
      </c>
      <c r="K31" s="108" t="str">
        <f t="shared" si="1"/>
        <v/>
      </c>
    </row>
    <row r="32" spans="1:12" x14ac:dyDescent="0.25">
      <c r="A32" s="105"/>
      <c r="B32" s="112"/>
      <c r="C32" s="22"/>
      <c r="D32" s="15"/>
      <c r="E32" s="16"/>
      <c r="F32" s="91"/>
      <c r="G32" s="93" t="str">
        <f>IF(F32="","",(VLOOKUP($F32,[1]SKU!$A$4:$D$3000,2,FALSE)))</f>
        <v/>
      </c>
      <c r="I32" s="5" t="str">
        <f>IF(F32="","",(VLOOKUP(F32,[1]SKU!$A$4:$D$3000,4,FALSE)))</f>
        <v/>
      </c>
      <c r="J32" s="107" t="str">
        <f>IF(I32="","",(VLOOKUP($F32,[1]SKU!$A$4:$D$3000,3,FALSE)))</f>
        <v/>
      </c>
      <c r="K32" s="108" t="str">
        <f t="shared" si="1"/>
        <v/>
      </c>
    </row>
    <row r="33" spans="1:12" x14ac:dyDescent="0.25">
      <c r="A33" s="105">
        <f t="shared" si="2"/>
        <v>0</v>
      </c>
      <c r="B33" s="95"/>
      <c r="C33" s="22"/>
      <c r="D33" s="93" t="s">
        <v>85</v>
      </c>
      <c r="E33" s="23"/>
      <c r="F33" s="91"/>
      <c r="G33" s="69"/>
      <c r="H33" s="5">
        <v>0.15</v>
      </c>
      <c r="I33" s="62"/>
      <c r="J33" s="63"/>
      <c r="K33" s="70" t="str">
        <f>IF(J33="","",IF(J33=#REF!,"","DIFFERENT"))</f>
        <v/>
      </c>
    </row>
    <row r="34" spans="1:12" ht="15.75" customHeight="1" x14ac:dyDescent="0.25">
      <c r="A34" s="99" t="s">
        <v>39</v>
      </c>
      <c r="B34" s="78">
        <f>SUM(B15:B33)</f>
        <v>0.35299999999999998</v>
      </c>
      <c r="C34" s="17"/>
      <c r="D34" s="15"/>
      <c r="E34" s="26"/>
      <c r="F34" s="17"/>
      <c r="G34" s="71" t="s">
        <v>38</v>
      </c>
      <c r="H34" s="72">
        <f>SUM(H15:H33)</f>
        <v>2.0763879760784958</v>
      </c>
      <c r="I34" s="62" t="str">
        <f>IF(F34="","",VLOOKUP(F34,[1]SKU!$A$5:$D$3000,4,FALSE))</f>
        <v/>
      </c>
      <c r="J34" s="63" t="str">
        <f>IF(F34="","",(VLOOKUP(F34,[1]SKU!$A$5:$D$3000,3,FALSE)))</f>
        <v/>
      </c>
      <c r="K34" s="70"/>
    </row>
    <row r="35" spans="1:12" s="6" customFormat="1" ht="15" customHeight="1" x14ac:dyDescent="0.25">
      <c r="A35" s="27"/>
      <c r="B35" s="25"/>
      <c r="C35" s="17"/>
      <c r="D35" s="14"/>
      <c r="E35" s="14"/>
      <c r="F35" s="24"/>
      <c r="G35" s="73" t="s">
        <v>43</v>
      </c>
      <c r="H35" s="74">
        <f>H34/C5</f>
        <v>2.0763879760784958</v>
      </c>
      <c r="I35" s="74" t="str">
        <f>IF(F35="","",VLOOKUP(F35,[1]SKU!$A$5:$D$3000,4,FALSE))</f>
        <v/>
      </c>
      <c r="J35" s="75" t="str">
        <f>IF(F35="","",(VLOOKUP(F35,[1]SKU!$A$5:$D$3000,3,FALSE)))</f>
        <v/>
      </c>
      <c r="K35" s="70"/>
    </row>
    <row r="36" spans="1:12" s="6" customFormat="1" ht="15" customHeight="1" x14ac:dyDescent="0.25">
      <c r="A36" s="27"/>
      <c r="B36" s="123"/>
      <c r="C36" s="123"/>
      <c r="D36" s="124" t="s">
        <v>104</v>
      </c>
      <c r="E36" s="124"/>
      <c r="F36" s="91"/>
      <c r="G36" s="93" t="str">
        <f>IF(F36="","",(VLOOKUP($F36,[1]SKU!$A$4:$D$3000,2,FALSE)))</f>
        <v/>
      </c>
      <c r="H36" s="5" t="str">
        <f t="shared" ref="H36:H41" si="4">IF(F36="","",(B36*I36))</f>
        <v/>
      </c>
      <c r="I36" s="5" t="str">
        <f>IF(F36="","",(VLOOKUP(F36,[1]SKU!$A$4:$D$3000,4,FALSE)))</f>
        <v/>
      </c>
      <c r="J36" s="107" t="str">
        <f>IF(I36="","",(VLOOKUP($F36,[1]SKU!$A$4:$D$3000,3,FALSE)))</f>
        <v/>
      </c>
      <c r="K36" s="108" t="str">
        <f t="shared" ref="K36:K41" si="5">IF(J36="","",IF(J36=$C36,"","DIFFERENT"))</f>
        <v/>
      </c>
    </row>
    <row r="37" spans="1:12" s="6" customFormat="1" ht="15" customHeight="1" x14ac:dyDescent="0.25">
      <c r="A37" s="27"/>
      <c r="B37" s="109">
        <v>1.2</v>
      </c>
      <c r="C37" s="22" t="s">
        <v>59</v>
      </c>
      <c r="D37" s="31" t="s">
        <v>86</v>
      </c>
      <c r="E37" s="23"/>
      <c r="F37" s="91" t="s">
        <v>87</v>
      </c>
      <c r="G37" s="93" t="str">
        <f>IF(F37="","",(VLOOKUP($F37,[1]SKU!$A$4:$D$3000,2,FALSE)))</f>
        <v>Flour Bakers Hard Wheat 1/50 (Manitoba Typo 00)</v>
      </c>
      <c r="H37" s="5">
        <f t="shared" si="4"/>
        <v>0.7248023303903417</v>
      </c>
      <c r="I37" s="5">
        <f>IF(F37="","",(VLOOKUP(F37,[1]SKU!$A$4:$D$3000,4,FALSE)))</f>
        <v>0.60400194199195145</v>
      </c>
      <c r="J37" s="107" t="str">
        <f>IF(I37="","",(VLOOKUP($F37,[1]SKU!$A$4:$D$3000,3,FALSE)))</f>
        <v>KG</v>
      </c>
      <c r="K37" s="108" t="str">
        <f t="shared" si="5"/>
        <v/>
      </c>
    </row>
    <row r="38" spans="1:12" s="6" customFormat="1" ht="15" customHeight="1" x14ac:dyDescent="0.25">
      <c r="A38" s="27"/>
      <c r="B38" s="109">
        <v>0.8</v>
      </c>
      <c r="C38" s="22" t="s">
        <v>59</v>
      </c>
      <c r="D38" s="114" t="s">
        <v>88</v>
      </c>
      <c r="E38" s="23"/>
      <c r="F38" s="113"/>
      <c r="G38" s="93" t="str">
        <f>IF(F38="","",(VLOOKUP($F38,[1]SKU!$A$4:$D$3000,2,FALSE)))</f>
        <v/>
      </c>
      <c r="H38" s="5" t="str">
        <f t="shared" si="4"/>
        <v/>
      </c>
      <c r="I38" s="5" t="str">
        <f>IF(F38="","",(VLOOKUP(F38,[1]SKU!$A$4:$D$3000,4,FALSE)))</f>
        <v/>
      </c>
      <c r="J38" s="107" t="str">
        <f>IF(I38="","",(VLOOKUP($F38,[1]SKU!$A$4:$D$3000,3,FALSE)))</f>
        <v/>
      </c>
      <c r="K38" s="108" t="str">
        <f t="shared" si="5"/>
        <v/>
      </c>
    </row>
    <row r="39" spans="1:12" s="6" customFormat="1" ht="15" customHeight="1" x14ac:dyDescent="0.25">
      <c r="A39" s="27"/>
      <c r="B39" s="109">
        <v>0.4</v>
      </c>
      <c r="C39" s="22" t="s">
        <v>59</v>
      </c>
      <c r="D39" s="31" t="s">
        <v>89</v>
      </c>
      <c r="E39" s="23"/>
      <c r="F39" s="91" t="s">
        <v>90</v>
      </c>
      <c r="G39" s="93" t="str">
        <f>IF(F39="","",(VLOOKUP($F39,[1]SKU!$A$4:$D$3000,2,FALSE)))</f>
        <v>Egg Pasturized Frozen Yolks Sugar Added Tetra Pak</v>
      </c>
      <c r="H39" s="5">
        <f t="shared" si="4"/>
        <v>1.1574211280763202</v>
      </c>
      <c r="I39" s="5">
        <f>IF(F39="","",(VLOOKUP(F39,[1]SKU!$A$4:$D$3000,4,FALSE)))</f>
        <v>2.8935528201908007</v>
      </c>
      <c r="J39" s="107" t="str">
        <f>IF(I39="","",(VLOOKUP($F39,[1]SKU!$A$4:$D$3000,3,FALSE)))</f>
        <v>KG</v>
      </c>
      <c r="K39" s="108" t="str">
        <f t="shared" si="5"/>
        <v/>
      </c>
    </row>
    <row r="40" spans="1:12" s="6" customFormat="1" ht="15" customHeight="1" x14ac:dyDescent="0.25">
      <c r="A40" s="27"/>
      <c r="B40" s="109">
        <v>0.45</v>
      </c>
      <c r="C40" s="22" t="s">
        <v>59</v>
      </c>
      <c r="D40" s="31" t="s">
        <v>91</v>
      </c>
      <c r="E40" s="23"/>
      <c r="F40" s="91" t="s">
        <v>92</v>
      </c>
      <c r="G40" s="93" t="str">
        <f>IF(F40="","",(VLOOKUP($F40,[1]SKU!$A$4:$D$3000,2,FALSE)))</f>
        <v>Egg Pasturized Frozen Whole with Citric Acid Tetra Pak</v>
      </c>
      <c r="H40" s="5">
        <f t="shared" si="4"/>
        <v>1.0565728342014327</v>
      </c>
      <c r="I40" s="5">
        <f>IF(F40="","",(VLOOKUP(F40,[1]SKU!$A$4:$D$3000,4,FALSE)))</f>
        <v>2.3479396315587393</v>
      </c>
      <c r="J40" s="107" t="str">
        <f>IF(I40="","",(VLOOKUP($F40,[1]SKU!$A$4:$D$3000,3,FALSE)))</f>
        <v>KG</v>
      </c>
      <c r="K40" s="108" t="str">
        <f t="shared" si="5"/>
        <v/>
      </c>
    </row>
    <row r="41" spans="1:12" s="6" customFormat="1" ht="15" customHeight="1" x14ac:dyDescent="0.25">
      <c r="A41" s="27"/>
      <c r="B41" s="111">
        <v>1E-3</v>
      </c>
      <c r="C41" s="17" t="s">
        <v>59</v>
      </c>
      <c r="D41" s="110" t="s">
        <v>93</v>
      </c>
      <c r="E41" s="23"/>
      <c r="F41" s="91" t="s">
        <v>69</v>
      </c>
      <c r="G41" s="93" t="str">
        <f>IF(F41="","",(VLOOKUP($F41,[1]SKU!$A$4:$D$3000,2,FALSE)))</f>
        <v>Herb, Marjoram, Bulk, Fresh</v>
      </c>
      <c r="H41" s="5">
        <f t="shared" si="4"/>
        <v>1.4107694684796045E-2</v>
      </c>
      <c r="I41" s="5">
        <f>IF(F41="","",(VLOOKUP(F41,[1]SKU!$A$4:$D$3000,4,FALSE)))</f>
        <v>14.107694684796044</v>
      </c>
      <c r="J41" s="107" t="str">
        <f>IF(I41="","",(VLOOKUP($F41,[1]SKU!$A$4:$D$3000,3,FALSE)))</f>
        <v>KG</v>
      </c>
      <c r="K41" s="108" t="str">
        <f t="shared" si="5"/>
        <v/>
      </c>
    </row>
    <row r="42" spans="1:12" s="6" customFormat="1" ht="15" customHeight="1" x14ac:dyDescent="0.25">
      <c r="A42" s="27"/>
      <c r="B42" s="111"/>
      <c r="C42" s="17"/>
      <c r="D42" s="31" t="s">
        <v>112</v>
      </c>
      <c r="E42" s="23"/>
      <c r="F42" s="91"/>
      <c r="G42" s="93"/>
      <c r="H42" s="5"/>
      <c r="I42" s="5"/>
      <c r="J42" s="107"/>
      <c r="K42" s="108"/>
    </row>
    <row r="43" spans="1:12" s="6" customFormat="1" ht="15" customHeight="1" x14ac:dyDescent="0.25">
      <c r="A43" s="27"/>
      <c r="B43" s="111"/>
      <c r="C43" s="17"/>
      <c r="D43" s="119" t="s">
        <v>146</v>
      </c>
      <c r="E43" s="23"/>
      <c r="F43" s="91"/>
      <c r="G43" s="93"/>
      <c r="H43" s="5"/>
      <c r="I43" s="5"/>
      <c r="J43" s="107"/>
      <c r="K43" s="108"/>
    </row>
    <row r="44" spans="1:12" s="6" customFormat="1" ht="15" customHeight="1" x14ac:dyDescent="0.25">
      <c r="A44" s="27"/>
      <c r="B44" s="116">
        <v>10</v>
      </c>
      <c r="C44" s="107" t="s">
        <v>59</v>
      </c>
      <c r="D44" s="117" t="s">
        <v>145</v>
      </c>
      <c r="E44" s="118"/>
      <c r="F44" s="93" t="s">
        <v>113</v>
      </c>
      <c r="G44" s="93" t="str">
        <f>IF(F44="","",(VLOOKUP($F44,[1]SKU!$A$4:$D$3000,2,FALSE)))</f>
        <v>Bones - Lobster Shells/Bodies for Stock (Panulirus Versacolor)</v>
      </c>
      <c r="H44" s="5">
        <f t="shared" ref="H44:H57" si="6">IF(F44="","",(B44*I44))</f>
        <v>28.890986653426793</v>
      </c>
      <c r="I44" s="5">
        <f>IF(F44="","",(VLOOKUP(F44,[1]SKU!$A$4:$D$3000,4,FALSE)))</f>
        <v>2.8890986653426793</v>
      </c>
      <c r="J44" s="107" t="str">
        <f>IF(I44="","",(VLOOKUP($F44,[1]SKU!$A$4:$D$3000,3,FALSE)))</f>
        <v>KG</v>
      </c>
      <c r="K44" s="108" t="str">
        <f t="shared" ref="K44:K57" si="7">IF(J44="","",IF(J44=$C44,"","DIFFERENT"))</f>
        <v/>
      </c>
      <c r="L44"/>
    </row>
    <row r="45" spans="1:12" s="6" customFormat="1" ht="15" customHeight="1" x14ac:dyDescent="0.25">
      <c r="A45" s="27"/>
      <c r="B45" s="116">
        <v>0.1</v>
      </c>
      <c r="C45" s="107" t="s">
        <v>74</v>
      </c>
      <c r="D45" s="117" t="s">
        <v>114</v>
      </c>
      <c r="E45" s="118"/>
      <c r="F45" s="6" t="s">
        <v>115</v>
      </c>
      <c r="G45" s="93" t="str">
        <f>IF(F45="","",(VLOOKUP($F45,[1]SKU!$A$4:$D$3000,2,FALSE)))</f>
        <v>Oil Vegetable Trans Fat Free Flashpoint must be &gt;600 Degree F/315 Degree C</v>
      </c>
      <c r="H45" s="5">
        <f t="shared" si="6"/>
        <v>0.11163652659748324</v>
      </c>
      <c r="I45" s="5">
        <f>IF(F45="","",(VLOOKUP(F45,[1]SKU!$A$4:$D$3000,4,FALSE)))</f>
        <v>1.1163652659748324</v>
      </c>
      <c r="J45" s="107" t="str">
        <f>IF(I45="","",(VLOOKUP($F45,[1]SKU!$A$4:$D$3000,3,FALSE)))</f>
        <v>LT</v>
      </c>
      <c r="K45" s="108" t="str">
        <f t="shared" si="7"/>
        <v/>
      </c>
      <c r="L45"/>
    </row>
    <row r="46" spans="1:12" s="6" customFormat="1" ht="15" customHeight="1" x14ac:dyDescent="0.25">
      <c r="A46" s="27"/>
      <c r="B46" s="116">
        <v>0.15</v>
      </c>
      <c r="C46" s="107" t="s">
        <v>59</v>
      </c>
      <c r="D46" s="117" t="s">
        <v>116</v>
      </c>
      <c r="E46" s="118" t="s">
        <v>117</v>
      </c>
      <c r="F46" s="93" t="s">
        <v>118</v>
      </c>
      <c r="G46" s="93" t="str">
        <f>IF(F46="","",(VLOOKUP($F46,[1]SKU!$A$4:$D$3000,2,FALSE)))</f>
        <v>Garlic, Whole, Jumbo</v>
      </c>
      <c r="H46" s="5">
        <f t="shared" si="6"/>
        <v>0.55751279327990722</v>
      </c>
      <c r="I46" s="5">
        <f>IF(F46="","",(VLOOKUP(F46,[1]SKU!$A$4:$D$3000,4,FALSE)))</f>
        <v>3.7167519551993813</v>
      </c>
      <c r="J46" s="107" t="str">
        <f>IF(I46="","",(VLOOKUP($F46,[1]SKU!$A$4:$D$3000,3,FALSE)))</f>
        <v>KG</v>
      </c>
      <c r="K46" s="108" t="str">
        <f t="shared" si="7"/>
        <v/>
      </c>
      <c r="L46"/>
    </row>
    <row r="47" spans="1:12" s="6" customFormat="1" ht="15" customHeight="1" x14ac:dyDescent="0.25">
      <c r="A47" s="27"/>
      <c r="B47" s="116">
        <v>1</v>
      </c>
      <c r="C47" s="107" t="s">
        <v>59</v>
      </c>
      <c r="D47" s="117" t="s">
        <v>119</v>
      </c>
      <c r="E47" s="118" t="s">
        <v>120</v>
      </c>
      <c r="F47" s="93" t="s">
        <v>121</v>
      </c>
      <c r="G47" s="93" t="str">
        <f>IF(F47="","",(VLOOKUP($F47,[1]SKU!$A$4:$D$3000,2,FALSE)))</f>
        <v>Onion Yellow, Medium 60-80 MM Dia</v>
      </c>
      <c r="H47" s="5">
        <f t="shared" si="6"/>
        <v>0.54812114733273298</v>
      </c>
      <c r="I47" s="5">
        <f>IF(F47="","",(VLOOKUP(F47,[1]SKU!$A$4:$D$3000,4,FALSE)))</f>
        <v>0.54812114733273298</v>
      </c>
      <c r="J47" s="107" t="str">
        <f>IF(I47="","",(VLOOKUP($F47,[1]SKU!$A$4:$D$3000,3,FALSE)))</f>
        <v>KG</v>
      </c>
      <c r="K47" s="108" t="str">
        <f t="shared" si="7"/>
        <v/>
      </c>
      <c r="L47"/>
    </row>
    <row r="48" spans="1:12" s="6" customFormat="1" ht="15" customHeight="1" x14ac:dyDescent="0.25">
      <c r="A48" s="27"/>
      <c r="B48" s="116">
        <v>0.5</v>
      </c>
      <c r="C48" s="107" t="s">
        <v>59</v>
      </c>
      <c r="D48" s="117" t="s">
        <v>122</v>
      </c>
      <c r="E48" s="118" t="s">
        <v>120</v>
      </c>
      <c r="F48" s="93" t="s">
        <v>123</v>
      </c>
      <c r="G48" s="93" t="str">
        <f>IF(F48="","",(VLOOKUP($F48,[1]SKU!$A$4:$D$3000,2,FALSE)))</f>
        <v>Carrots, Medium, 200-300 MM No Top</v>
      </c>
      <c r="H48" s="5">
        <f t="shared" si="6"/>
        <v>0.31217460628239063</v>
      </c>
      <c r="I48" s="5">
        <f>IF(F48="","",(VLOOKUP(F48,[1]SKU!$A$4:$D$3000,4,FALSE)))</f>
        <v>0.62434921256478126</v>
      </c>
      <c r="J48" s="107" t="str">
        <f>IF(I48="","",(VLOOKUP($F48,[1]SKU!$A$4:$D$3000,3,FALSE)))</f>
        <v>KG</v>
      </c>
      <c r="K48" s="108" t="str">
        <f t="shared" si="7"/>
        <v/>
      </c>
      <c r="L48"/>
    </row>
    <row r="49" spans="1:12" s="6" customFormat="1" ht="15" customHeight="1" x14ac:dyDescent="0.25">
      <c r="A49" s="27"/>
      <c r="B49" s="116">
        <v>0.5</v>
      </c>
      <c r="C49" s="107" t="s">
        <v>59</v>
      </c>
      <c r="D49" s="117" t="s">
        <v>124</v>
      </c>
      <c r="E49" s="118" t="s">
        <v>120</v>
      </c>
      <c r="F49" s="93" t="s">
        <v>125</v>
      </c>
      <c r="G49" s="93" t="str">
        <f>IF(F49="","",(VLOOKUP($F49,[1]SKU!$A$4:$D$3000,2,FALSE)))</f>
        <v>Celery, US No.1, Green, 700-800 Grms Trimmed, US 24 CT</v>
      </c>
      <c r="H49" s="5">
        <f t="shared" si="6"/>
        <v>0.42275134869180669</v>
      </c>
      <c r="I49" s="5">
        <f>IF(F49="","",(VLOOKUP(F49,[1]SKU!$A$4:$D$3000,4,FALSE)))</f>
        <v>0.84550269738361339</v>
      </c>
      <c r="J49" s="107" t="str">
        <f>IF(I49="","",(VLOOKUP($F49,[1]SKU!$A$4:$D$3000,3,FALSE)))</f>
        <v>KG</v>
      </c>
      <c r="K49" s="108" t="str">
        <f t="shared" si="7"/>
        <v/>
      </c>
      <c r="L49"/>
    </row>
    <row r="50" spans="1:12" s="6" customFormat="1" ht="15" customHeight="1" x14ac:dyDescent="0.25">
      <c r="A50" s="27"/>
      <c r="B50" s="116">
        <v>0.05</v>
      </c>
      <c r="C50" s="107" t="s">
        <v>59</v>
      </c>
      <c r="D50" s="117" t="s">
        <v>126</v>
      </c>
      <c r="E50" s="118"/>
      <c r="F50" s="93" t="s">
        <v>127</v>
      </c>
      <c r="G50" s="93" t="str">
        <f>IF(F50="","",(VLOOKUP($F50,[1]SKU!$A$4:$D$3000,2,FALSE)))</f>
        <v>Tomato Paste 26 - 28% Solids #10</v>
      </c>
      <c r="H50" s="5">
        <f>L50*B50</f>
        <v>7.1581143925774707E-2</v>
      </c>
      <c r="I50" s="5">
        <f>IF(F50="","",(VLOOKUP(F50,[1]SKU!$A$4:$D$3000,4,FALSE)))</f>
        <v>3.8988878393613455</v>
      </c>
      <c r="J50" s="107" t="str">
        <f>IF(I50="","",(VLOOKUP($F50,[1]SKU!$A$4:$D$3000,3,FALSE)))</f>
        <v>EA</v>
      </c>
      <c r="K50" s="108" t="str">
        <f t="shared" si="7"/>
        <v>DIFFERENT</v>
      </c>
      <c r="L50" s="92">
        <f>I50/96*35.25</f>
        <v>1.4316228785154941</v>
      </c>
    </row>
    <row r="51" spans="1:12" s="6" customFormat="1" ht="15" customHeight="1" x14ac:dyDescent="0.25">
      <c r="A51" s="27"/>
      <c r="B51" s="116">
        <v>0.4</v>
      </c>
      <c r="C51" s="107" t="s">
        <v>74</v>
      </c>
      <c r="D51" s="117" t="s">
        <v>128</v>
      </c>
      <c r="E51" s="118"/>
      <c r="F51" s="6" t="s">
        <v>129</v>
      </c>
      <c r="G51" s="93" t="str">
        <f>IF(F51="","",(VLOOKUP($F51,[1]SKU!$A$4:$D$3000,2,FALSE)))</f>
        <v>Brandy For Cooking Ltr</v>
      </c>
      <c r="H51" s="5">
        <f t="shared" si="6"/>
        <v>1.0509106772821466</v>
      </c>
      <c r="I51" s="5">
        <f>IF(F51="","",(VLOOKUP(F51,[1]SKU!$A$4:$D$3000,4,FALSE)))</f>
        <v>2.6272766932053662</v>
      </c>
      <c r="J51" s="107" t="s">
        <v>74</v>
      </c>
      <c r="K51" s="108" t="str">
        <f t="shared" si="7"/>
        <v/>
      </c>
      <c r="L51" s="92"/>
    </row>
    <row r="52" spans="1:12" s="6" customFormat="1" ht="15" customHeight="1" x14ac:dyDescent="0.25">
      <c r="A52" s="27"/>
      <c r="B52" s="116">
        <v>1</v>
      </c>
      <c r="C52" s="107" t="s">
        <v>74</v>
      </c>
      <c r="D52" s="117" t="s">
        <v>130</v>
      </c>
      <c r="E52" s="118"/>
      <c r="F52" s="93" t="s">
        <v>131</v>
      </c>
      <c r="G52" s="93" t="str">
        <f>IF(F52="","",(VLOOKUP($F52,[1]SKU!$A$4:$D$3000,2,FALSE)))</f>
        <v>Wine White 18 Ltr Bag (Crew) Alcohol 13.5% Food Item</v>
      </c>
      <c r="H52" s="5">
        <f>L52*B52</f>
        <v>1.0240738170033437</v>
      </c>
      <c r="I52" s="5">
        <f>IF(F52="","",(VLOOKUP(F52,[1]SKU!$A$4:$D$3000,4,FALSE)))</f>
        <v>18.433328706060188</v>
      </c>
      <c r="J52" s="107" t="str">
        <f>IF(I52="","",(VLOOKUP($F52,[1]SKU!$A$4:$D$3000,3,FALSE)))</f>
        <v>EA</v>
      </c>
      <c r="K52" s="108" t="str">
        <f t="shared" si="7"/>
        <v>DIFFERENT</v>
      </c>
      <c r="L52" s="92">
        <f>I52/18</f>
        <v>1.0240738170033437</v>
      </c>
    </row>
    <row r="53" spans="1:12" s="6" customFormat="1" ht="15" customHeight="1" x14ac:dyDescent="0.25">
      <c r="A53" s="27"/>
      <c r="B53" s="116">
        <v>10</v>
      </c>
      <c r="C53" s="107" t="s">
        <v>74</v>
      </c>
      <c r="D53" s="117" t="s">
        <v>132</v>
      </c>
      <c r="E53" s="118" t="s">
        <v>133</v>
      </c>
      <c r="F53" s="6" t="s">
        <v>134</v>
      </c>
      <c r="G53" s="93" t="str">
        <f>IF(F53="","",(VLOOKUP($F53,[1]SKU!$A$4:$D$3000,2,FALSE)))</f>
        <v>Fish Fumet</v>
      </c>
      <c r="H53" s="5">
        <f t="shared" si="6"/>
        <v>5.6934480000000001</v>
      </c>
      <c r="I53" s="5">
        <f>IF(F53="","",(VLOOKUP(F53,[1]SKU!$A$4:$D$3000,4,FALSE)))</f>
        <v>0.56934479999999998</v>
      </c>
      <c r="J53" s="107" t="str">
        <f>IF(I53="","",(VLOOKUP($F53,[1]SKU!$A$4:$D$3000,3,FALSE)))</f>
        <v>LT</v>
      </c>
      <c r="K53" s="108" t="str">
        <f t="shared" si="7"/>
        <v/>
      </c>
      <c r="L53"/>
    </row>
    <row r="54" spans="1:12" s="6" customFormat="1" ht="15" customHeight="1" x14ac:dyDescent="0.25">
      <c r="A54" s="27"/>
      <c r="B54" s="116">
        <v>1</v>
      </c>
      <c r="C54" s="107" t="s">
        <v>59</v>
      </c>
      <c r="D54" s="117" t="s">
        <v>135</v>
      </c>
      <c r="E54" s="118" t="s">
        <v>120</v>
      </c>
      <c r="F54" s="93" t="s">
        <v>136</v>
      </c>
      <c r="G54" s="93" t="str">
        <f>IF(F54="","",(VLOOKUP($F54,[1]SKU!$A$4:$D$3000,2,FALSE)))</f>
        <v>Tomato, Round, Red / Stage 5, Medium / 57-67 MM Dia, Bulk</v>
      </c>
      <c r="H54" s="5">
        <f t="shared" si="6"/>
        <v>1.3106766403942827</v>
      </c>
      <c r="I54" s="5">
        <f>IF(F54="","",(VLOOKUP(F54,[1]SKU!$A$4:$D$3000,4,FALSE)))</f>
        <v>1.3106766403942827</v>
      </c>
      <c r="J54" s="107" t="str">
        <f>IF(I54="","",(VLOOKUP($F54,[1]SKU!$A$4:$D$3000,3,FALSE)))</f>
        <v>KG</v>
      </c>
      <c r="K54" s="108" t="str">
        <f t="shared" si="7"/>
        <v/>
      </c>
      <c r="L54"/>
    </row>
    <row r="55" spans="1:12" s="6" customFormat="1" ht="15" customHeight="1" x14ac:dyDescent="0.25">
      <c r="A55" s="27"/>
      <c r="B55" s="116">
        <v>1</v>
      </c>
      <c r="C55" s="107" t="s">
        <v>59</v>
      </c>
      <c r="D55" s="117" t="s">
        <v>137</v>
      </c>
      <c r="E55" s="118"/>
      <c r="F55" s="93" t="s">
        <v>138</v>
      </c>
      <c r="G55" s="93" t="str">
        <f>IF(F55="","",(VLOOKUP($F55,[1]SKU!$A$4:$D$3000,2,FALSE)))</f>
        <v>Tomatoes Pear In Juice #10</v>
      </c>
      <c r="H55" s="5">
        <f t="shared" si="6"/>
        <v>2.4511343561134353</v>
      </c>
      <c r="I55" s="5">
        <f>IF(F55="","",(VLOOKUP(F55,[1]SKU!$A$4:$D$3000,4,FALSE)))</f>
        <v>2.4511343561134353</v>
      </c>
      <c r="J55" s="107" t="str">
        <f>IF(I55="","",(VLOOKUP($F55,[1]SKU!$A$4:$D$3000,3,FALSE)))</f>
        <v>EA</v>
      </c>
      <c r="K55" s="108" t="str">
        <f t="shared" si="7"/>
        <v>DIFFERENT</v>
      </c>
      <c r="L55" s="92">
        <f>I55/96*35.25</f>
        <v>0.90002589638540198</v>
      </c>
    </row>
    <row r="56" spans="1:12" s="6" customFormat="1" ht="15" customHeight="1" x14ac:dyDescent="0.25">
      <c r="A56" s="27"/>
      <c r="B56" s="116">
        <v>1</v>
      </c>
      <c r="C56" s="107" t="s">
        <v>139</v>
      </c>
      <c r="D56" s="117" t="s">
        <v>140</v>
      </c>
      <c r="E56" s="118" t="s">
        <v>133</v>
      </c>
      <c r="F56" s="6" t="s">
        <v>141</v>
      </c>
      <c r="G56" s="93" t="str">
        <f>IF(F56="","",(VLOOKUP($F56,[1]SKU!$A$4:$D$3000,2,FALSE)))</f>
        <v>Bouquet Garni</v>
      </c>
      <c r="H56" s="5">
        <f t="shared" si="6"/>
        <v>0.22420000000000004</v>
      </c>
      <c r="I56" s="5">
        <f>IF(F56="","",(VLOOKUP(F56,[1]SKU!$A$4:$D$3000,4,FALSE)))</f>
        <v>0.22420000000000004</v>
      </c>
      <c r="J56" s="107" t="str">
        <f>IF(I56="","",(VLOOKUP($F56,[1]SKU!$A$4:$D$3000,3,FALSE)))</f>
        <v>LT</v>
      </c>
      <c r="K56" s="108" t="str">
        <f t="shared" si="7"/>
        <v>DIFFERENT</v>
      </c>
      <c r="L56"/>
    </row>
    <row r="57" spans="1:12" s="6" customFormat="1" ht="15" customHeight="1" x14ac:dyDescent="0.25">
      <c r="A57" s="27"/>
      <c r="B57" s="116">
        <v>0.05</v>
      </c>
      <c r="C57" s="107" t="s">
        <v>59</v>
      </c>
      <c r="D57" s="117" t="s">
        <v>142</v>
      </c>
      <c r="E57" s="118" t="s">
        <v>143</v>
      </c>
      <c r="F57" s="93" t="s">
        <v>144</v>
      </c>
      <c r="G57" s="93" t="str">
        <f>IF(F57="","",(VLOOKUP($F57,[1]SKU!$A$4:$D$3000,2,FALSE)))</f>
        <v>Herb, Tarragon, Bulk, Fresh</v>
      </c>
      <c r="H57" s="5">
        <f t="shared" si="6"/>
        <v>0.7607600481874931</v>
      </c>
      <c r="I57" s="5">
        <f>IF(F57="","",(VLOOKUP(F57,[1]SKU!$A$4:$D$3000,4,FALSE)))</f>
        <v>15.215200963749862</v>
      </c>
      <c r="J57" s="107" t="str">
        <f>IF(I57="","",(VLOOKUP($F57,[1]SKU!$A$4:$D$3000,3,FALSE)))</f>
        <v>KG</v>
      </c>
      <c r="K57" s="108" t="str">
        <f t="shared" si="7"/>
        <v/>
      </c>
      <c r="L57"/>
    </row>
    <row r="58" spans="1:12" s="6" customFormat="1" ht="15" customHeight="1" x14ac:dyDescent="0.25">
      <c r="A58" s="27"/>
      <c r="B58" s="111"/>
      <c r="C58" s="17"/>
      <c r="D58" s="110"/>
      <c r="E58" s="23"/>
      <c r="F58" s="91"/>
      <c r="G58" s="93"/>
      <c r="H58" s="5"/>
      <c r="I58" s="5"/>
      <c r="J58" s="107"/>
      <c r="K58" s="108"/>
    </row>
    <row r="59" spans="1:12" s="6" customFormat="1" ht="15" customHeight="1" x14ac:dyDescent="0.25">
      <c r="A59" s="27"/>
      <c r="B59" s="111"/>
      <c r="C59" s="17"/>
      <c r="D59" s="110"/>
      <c r="E59" s="23"/>
      <c r="F59" s="91"/>
      <c r="G59" s="93"/>
      <c r="H59" s="5">
        <f>43.43/10*0.02</f>
        <v>8.6860000000000007E-2</v>
      </c>
      <c r="I59" s="5"/>
      <c r="J59" s="107"/>
      <c r="K59" s="108"/>
    </row>
    <row r="60" spans="1:12" s="6" customFormat="1" ht="15" customHeight="1" x14ac:dyDescent="0.25">
      <c r="A60" s="27"/>
      <c r="B60" s="111"/>
      <c r="C60" s="17"/>
      <c r="D60" s="110"/>
      <c r="E60" s="23"/>
      <c r="F60" s="91"/>
      <c r="G60" s="93"/>
      <c r="H60" s="5"/>
      <c r="I60" s="5"/>
      <c r="J60" s="107"/>
      <c r="K60" s="108"/>
    </row>
    <row r="61" spans="1:12" s="6" customFormat="1" ht="15" customHeight="1" x14ac:dyDescent="0.25">
      <c r="A61" s="27"/>
      <c r="B61" s="111"/>
      <c r="C61" s="17"/>
      <c r="D61" s="110"/>
      <c r="E61" s="23"/>
      <c r="F61" s="91"/>
      <c r="G61" s="93"/>
      <c r="H61" s="5"/>
      <c r="I61" s="5"/>
      <c r="J61" s="107"/>
      <c r="K61" s="108"/>
    </row>
    <row r="62" spans="1:12" s="6" customFormat="1" ht="15" customHeight="1" x14ac:dyDescent="0.25">
      <c r="A62" s="27"/>
      <c r="B62" s="111"/>
      <c r="C62" s="17"/>
      <c r="D62" s="110"/>
      <c r="E62" s="23"/>
      <c r="F62" s="91"/>
      <c r="G62" s="93"/>
      <c r="H62" s="5">
        <v>2.95</v>
      </c>
      <c r="I62" s="5"/>
      <c r="J62" s="107"/>
      <c r="K62" s="108"/>
    </row>
    <row r="63" spans="1:12" s="6" customFormat="1" ht="15" customHeight="1" x14ac:dyDescent="0.25">
      <c r="A63" s="27" t="s">
        <v>3</v>
      </c>
      <c r="B63" s="25"/>
      <c r="C63" s="17"/>
      <c r="D63" s="14"/>
      <c r="E63" s="14"/>
      <c r="F63" s="24"/>
      <c r="G63" s="73"/>
      <c r="H63" s="74">
        <f>2.95/20</f>
        <v>0.14750000000000002</v>
      </c>
      <c r="I63" s="74"/>
      <c r="J63" s="75"/>
      <c r="K63" s="70"/>
    </row>
    <row r="64" spans="1:12" s="6" customFormat="1" ht="15" customHeight="1" x14ac:dyDescent="0.25">
      <c r="A64" s="18"/>
      <c r="B64" s="25" t="s">
        <v>95</v>
      </c>
      <c r="C64" s="25"/>
      <c r="D64" s="14"/>
      <c r="E64" s="14"/>
      <c r="F64" s="24"/>
      <c r="G64" s="61"/>
      <c r="H64" s="74"/>
      <c r="I64" s="74"/>
      <c r="J64" s="75"/>
      <c r="K64" s="70"/>
    </row>
    <row r="65" spans="1:11" s="6" customFormat="1" ht="15" customHeight="1" x14ac:dyDescent="0.25">
      <c r="A65" s="99"/>
      <c r="B65" s="14"/>
      <c r="C65" s="14"/>
      <c r="D65" s="14"/>
      <c r="E65" s="14"/>
      <c r="F65" s="24"/>
      <c r="G65" s="61"/>
      <c r="H65" s="74"/>
      <c r="I65" s="74" t="str">
        <f>IF(F65="","",VLOOKUP(F65,[1]SKU!$A$5:$D$3000,4,FALSE))</f>
        <v/>
      </c>
      <c r="J65" s="75" t="str">
        <f>IF(F65="","",(VLOOKUP(F65,[1]SKU!$A$5:$D$3000,3,FALSE)))</f>
        <v/>
      </c>
      <c r="K65" s="70"/>
    </row>
    <row r="66" spans="1:11" s="6" customFormat="1" ht="15" customHeight="1" x14ac:dyDescent="0.25">
      <c r="A66" s="99"/>
      <c r="B66" s="15" t="s">
        <v>149</v>
      </c>
      <c r="C66" s="14"/>
      <c r="D66" s="14"/>
      <c r="E66" s="14"/>
      <c r="F66" s="24"/>
      <c r="G66" s="61"/>
      <c r="H66" s="74"/>
      <c r="I66" s="74"/>
      <c r="J66" s="75"/>
      <c r="K66" s="70"/>
    </row>
    <row r="67" spans="1:11" s="6" customFormat="1" ht="15" customHeight="1" x14ac:dyDescent="0.25">
      <c r="A67" s="99"/>
      <c r="B67" s="14"/>
      <c r="C67" s="14"/>
      <c r="D67" s="14"/>
      <c r="E67" s="14"/>
      <c r="F67" s="24"/>
      <c r="G67" s="61"/>
      <c r="H67" s="61"/>
      <c r="I67" s="74" t="str">
        <f>IF(F67="","",VLOOKUP(F67,[1]SKU!$A$5:$D$3000,4,FALSE))</f>
        <v/>
      </c>
      <c r="J67" s="75" t="str">
        <f>IF(F67="","",(VLOOKUP(F67,[1]SKU!$A$5:$D$3000,3,FALSE)))</f>
        <v/>
      </c>
      <c r="K67" s="70"/>
    </row>
    <row r="68" spans="1:11" s="6" customFormat="1" ht="15" customHeight="1" x14ac:dyDescent="0.25">
      <c r="A68" s="99"/>
      <c r="B68" s="15" t="s">
        <v>96</v>
      </c>
      <c r="C68" s="14"/>
      <c r="D68" s="14"/>
      <c r="E68" s="14"/>
      <c r="F68" s="24"/>
      <c r="G68" s="61"/>
      <c r="H68" s="74"/>
      <c r="I68" s="74"/>
      <c r="J68" s="75"/>
      <c r="K68" s="70"/>
    </row>
    <row r="69" spans="1:11" s="6" customFormat="1" ht="15" customHeight="1" x14ac:dyDescent="0.25">
      <c r="A69" s="99"/>
      <c r="B69" s="14" t="s">
        <v>111</v>
      </c>
      <c r="C69" s="14"/>
      <c r="D69" s="14"/>
      <c r="E69" s="14"/>
      <c r="F69" s="24"/>
      <c r="G69" s="61"/>
      <c r="H69" s="74"/>
      <c r="I69" s="74" t="str">
        <f>IF(F69="","",VLOOKUP(F69,[1]SKU!$A$5:$D$3000,4,FALSE))</f>
        <v/>
      </c>
      <c r="J69" s="75" t="str">
        <f>IF(F69="","",(VLOOKUP(F69,[1]SKU!$A$5:$D$3000,3,FALSE)))</f>
        <v/>
      </c>
      <c r="K69" s="70"/>
    </row>
    <row r="70" spans="1:11" s="6" customFormat="1" ht="15" customHeight="1" x14ac:dyDescent="0.25">
      <c r="A70" s="99"/>
      <c r="B70" s="15"/>
      <c r="C70" s="14"/>
      <c r="D70" s="14"/>
      <c r="E70" s="14"/>
      <c r="F70" s="24"/>
      <c r="G70" s="61"/>
      <c r="H70" s="74"/>
      <c r="I70" s="74"/>
      <c r="J70" s="75"/>
      <c r="K70" s="70"/>
    </row>
    <row r="71" spans="1:11" s="6" customFormat="1" ht="15" customHeight="1" x14ac:dyDescent="0.25">
      <c r="A71" s="99"/>
      <c r="B71" s="14" t="s">
        <v>150</v>
      </c>
      <c r="C71" s="14"/>
      <c r="D71" s="14"/>
      <c r="E71" s="14"/>
      <c r="F71" s="24"/>
      <c r="G71" s="61"/>
      <c r="H71" s="74"/>
      <c r="I71" s="74"/>
      <c r="J71" s="75"/>
      <c r="K71" s="70"/>
    </row>
    <row r="72" spans="1:11" s="6" customFormat="1" ht="15" customHeight="1" x14ac:dyDescent="0.25">
      <c r="A72" s="99"/>
      <c r="B72" s="15" t="s">
        <v>151</v>
      </c>
      <c r="C72" s="14"/>
      <c r="D72" s="14"/>
      <c r="E72" s="14"/>
      <c r="F72" s="24"/>
      <c r="G72" s="61"/>
      <c r="H72" s="74"/>
      <c r="I72" s="74"/>
      <c r="J72" s="75"/>
      <c r="K72" s="70"/>
    </row>
    <row r="73" spans="1:11" s="6" customFormat="1" x14ac:dyDescent="0.25">
      <c r="A73" s="99"/>
      <c r="B73" s="14" t="s">
        <v>97</v>
      </c>
      <c r="C73" s="14"/>
      <c r="D73" s="14"/>
      <c r="E73" s="14"/>
      <c r="F73" s="24"/>
      <c r="G73" s="61"/>
      <c r="H73" s="74"/>
      <c r="I73" s="74" t="str">
        <f>IF(F73="","",VLOOKUP(F73,[1]SKU!$A$5:$D$3000,4,FALSE))</f>
        <v/>
      </c>
      <c r="J73" s="75" t="str">
        <f>IF(F73="","",(VLOOKUP(F73,[1]SKU!$A$5:$D$3000,3,FALSE)))</f>
        <v/>
      </c>
      <c r="K73" s="70"/>
    </row>
    <row r="74" spans="1:11" s="6" customFormat="1" x14ac:dyDescent="0.25">
      <c r="A74" s="99"/>
      <c r="B74" s="15"/>
      <c r="C74" s="14"/>
      <c r="D74" s="14"/>
      <c r="E74" s="14"/>
      <c r="F74" s="24"/>
      <c r="G74" s="61"/>
      <c r="H74" s="74"/>
      <c r="I74" s="74" t="str">
        <f>IF(F74="","",VLOOKUP(F74,[1]SKU!$A$5:$D$3000,4,FALSE))</f>
        <v/>
      </c>
      <c r="J74" s="75" t="str">
        <f>IF(F74="","",(VLOOKUP(F74,[1]SKU!$A$5:$D$3000,3,FALSE)))</f>
        <v/>
      </c>
      <c r="K74" s="70"/>
    </row>
    <row r="75" spans="1:11" s="6" customFormat="1" x14ac:dyDescent="0.25">
      <c r="A75" s="99"/>
      <c r="B75" s="14" t="s">
        <v>98</v>
      </c>
      <c r="C75" s="14"/>
      <c r="D75" s="14"/>
      <c r="E75" s="14"/>
      <c r="F75" s="24"/>
      <c r="G75" s="61"/>
      <c r="H75" s="74"/>
      <c r="I75" s="74" t="str">
        <f>IF(F75="","",VLOOKUP(F75,[1]SKU!$A$5:$D$3000,4,FALSE))</f>
        <v/>
      </c>
      <c r="J75" s="75" t="str">
        <f>IF(F75="","",(VLOOKUP(F75,[1]SKU!$A$5:$D$3000,3,FALSE)))</f>
        <v/>
      </c>
      <c r="K75" s="70"/>
    </row>
    <row r="76" spans="1:11" s="6" customFormat="1" x14ac:dyDescent="0.25">
      <c r="A76" s="99"/>
      <c r="B76" s="15"/>
      <c r="C76" s="14"/>
      <c r="D76" s="14"/>
      <c r="E76" s="14"/>
      <c r="F76" s="24"/>
      <c r="G76" s="61"/>
      <c r="H76" s="74"/>
      <c r="I76" s="74" t="str">
        <f>IF(F76="","",VLOOKUP(F76,[1]SKU!$A$5:$D$3000,4,FALSE))</f>
        <v/>
      </c>
      <c r="J76" s="75" t="str">
        <f>IF(F76="","",(VLOOKUP(F76,[1]SKU!$A$5:$D$3000,3,FALSE)))</f>
        <v/>
      </c>
      <c r="K76" s="70"/>
    </row>
    <row r="77" spans="1:11" s="6" customFormat="1" x14ac:dyDescent="0.25">
      <c r="A77" s="36"/>
      <c r="B77" s="120"/>
      <c r="C77" s="96"/>
      <c r="D77" s="14"/>
      <c r="E77" s="14"/>
      <c r="F77" s="24"/>
      <c r="G77" s="61" t="str">
        <f>IF(F77="","",(VLOOKUP(F77,[1]SKU!$A$5:$D$3000,2,FALSE)))</f>
        <v/>
      </c>
      <c r="H77" s="74"/>
      <c r="I77" s="74" t="str">
        <f>IF(F77="","",VLOOKUP(F77,[1]SKU!$A$5:$D$3000,4,FALSE))</f>
        <v/>
      </c>
      <c r="J77" s="75" t="str">
        <f>IF(F77="","",(VLOOKUP(F77,[1]SKU!$A$5:$D$3000,3,FALSE)))</f>
        <v/>
      </c>
      <c r="K77" s="70"/>
    </row>
    <row r="78" spans="1:11" s="6" customFormat="1" x14ac:dyDescent="0.25">
      <c r="A78" s="99"/>
      <c r="B78" s="125"/>
      <c r="C78" s="125"/>
      <c r="D78" s="125"/>
      <c r="E78" s="125"/>
      <c r="F78" s="24"/>
      <c r="G78" s="61" t="str">
        <f>IF(F78="","",(VLOOKUP(F78,[1]SKU!$A$5:$D$3000,2,FALSE)))</f>
        <v/>
      </c>
      <c r="H78" s="74"/>
      <c r="I78" s="74" t="str">
        <f>IF(F78="","",VLOOKUP(F78,[1]SKU!$A$5:$D$3000,4,FALSE))</f>
        <v/>
      </c>
      <c r="J78" s="75" t="str">
        <f>IF(F78="","",(VLOOKUP(F78,[1]SKU!$A$5:$D$3000,3,FALSE)))</f>
        <v/>
      </c>
      <c r="K78" s="70"/>
    </row>
    <row r="79" spans="1:11" s="6" customFormat="1" x14ac:dyDescent="0.25">
      <c r="A79" s="99"/>
      <c r="B79" s="126"/>
      <c r="C79" s="126"/>
      <c r="D79" s="126"/>
      <c r="E79" s="126"/>
      <c r="F79" s="24"/>
      <c r="G79" s="61" t="str">
        <f>IF(F79="","",(VLOOKUP(F79,[2]SKU!$A$5:$D$3000,2,FALSE)))</f>
        <v/>
      </c>
      <c r="H79" s="74"/>
      <c r="I79" s="74" t="str">
        <f>IF(F79="","",VLOOKUP(F79,[1]SKU!$A$5:$D$3000,4,FALSE))</f>
        <v/>
      </c>
      <c r="J79" s="75" t="str">
        <f>IF(F79="","",(VLOOKUP(F79,[1]SKU!$A$5:$D$3000,3,FALSE)))</f>
        <v/>
      </c>
      <c r="K79" s="70"/>
    </row>
    <row r="80" spans="1:11" s="6" customFormat="1" x14ac:dyDescent="0.25">
      <c r="A80" s="99"/>
      <c r="B80" s="126"/>
      <c r="C80" s="126"/>
      <c r="D80" s="126"/>
      <c r="E80" s="126"/>
      <c r="F80" s="24"/>
      <c r="G80" s="47" t="str">
        <f>IF(F80="","",(VLOOKUP(F80,[2]SKU!$A$5:$D$3000,2,FALSE)))</f>
        <v/>
      </c>
      <c r="H80" s="48"/>
      <c r="I80" s="48" t="str">
        <f>IF(F80="","",VLOOKUP(F80,[1]SKU!$A$5:$D$3000,4,FALSE))</f>
        <v/>
      </c>
      <c r="J80" s="49" t="str">
        <f>IF(F80="","",(VLOOKUP(F80,[1]SKU!$A$5:$D$3000,3,FALSE)))</f>
        <v/>
      </c>
      <c r="K80" s="50"/>
    </row>
    <row r="81" spans="1:11" s="6" customFormat="1" x14ac:dyDescent="0.25">
      <c r="A81" s="99"/>
      <c r="B81" s="125"/>
      <c r="C81" s="125"/>
      <c r="D81" s="125"/>
      <c r="E81" s="125"/>
      <c r="F81" s="24"/>
      <c r="G81" s="32" t="str">
        <f>IF(F81="","",(VLOOKUP(F81,[2]SKU!$A$5:$D$3000,2,FALSE)))</f>
        <v/>
      </c>
      <c r="H81" s="34"/>
      <c r="I81" s="34" t="str">
        <f>IF(F81="","",VLOOKUP(F81,[1]SKU!$A$5:$D$3000,4,FALSE))</f>
        <v/>
      </c>
      <c r="J81" s="44" t="str">
        <f>IF(F81="","",(VLOOKUP(F81,[1]SKU!$A$5:$D$3000,3,FALSE)))</f>
        <v/>
      </c>
      <c r="K81" s="40"/>
    </row>
    <row r="82" spans="1:11" x14ac:dyDescent="0.25">
      <c r="A82" s="99"/>
      <c r="B82" s="126"/>
      <c r="C82" s="126"/>
      <c r="D82" s="126"/>
      <c r="E82" s="126"/>
      <c r="F82" s="17"/>
      <c r="G82" s="32" t="str">
        <f>IF(F82="","",(VLOOKUP(F82,[2]SKU!$A$5:$D$3000,2,FALSE)))</f>
        <v/>
      </c>
      <c r="H82" s="33"/>
      <c r="I82" s="33" t="str">
        <f>IF(F82="","",VLOOKUP(F82,[1]SKU!$A$5:$D$3000,4,FALSE))</f>
        <v/>
      </c>
      <c r="J82" s="43" t="str">
        <f>IF(F82="","",(VLOOKUP(F82,[1]SKU!$A$5:$D$3000,3,FALSE)))</f>
        <v/>
      </c>
      <c r="K82" s="40"/>
    </row>
    <row r="83" spans="1:11" x14ac:dyDescent="0.25">
      <c r="A83" s="99"/>
      <c r="B83" s="126"/>
      <c r="C83" s="126"/>
      <c r="D83" s="126"/>
      <c r="E83" s="126"/>
      <c r="F83" s="17"/>
      <c r="G83" s="32" t="str">
        <f>IF(F83="","",(VLOOKUP(F83,[2]SKU!$A$5:$B$3000,2,FALSE)))</f>
        <v/>
      </c>
      <c r="H83" s="33"/>
      <c r="I83" s="33" t="str">
        <f>IF(F83="","",VLOOKUP(F83,[1]SKU!$A$5:$D$3000,4,FALSE))</f>
        <v/>
      </c>
      <c r="J83" s="43" t="str">
        <f>IF(F83="","",(VLOOKUP(F83,[1]SKU!$A$5:$D$3000,3,FALSE)))</f>
        <v/>
      </c>
      <c r="K83" s="40"/>
    </row>
    <row r="84" spans="1:11" x14ac:dyDescent="0.25">
      <c r="B84" s="126"/>
      <c r="C84" s="126"/>
      <c r="D84" s="126"/>
      <c r="E84" s="126"/>
      <c r="G84" s="6" t="str">
        <f>IF(F84="","",(VLOOKUP(F84,[2]SKU!$A$5:$B$3000,2,FALSE)))</f>
        <v/>
      </c>
      <c r="I84" s="5" t="str">
        <f>IF(F84="","",VLOOKUP(F84,[1]SKU!$A$5:$D$3000,4,FALSE))</f>
        <v/>
      </c>
      <c r="J84" s="45" t="str">
        <f>IF(F84="","",(VLOOKUP(F84,[1]SKU!$A$5:$D$3000,3,FALSE)))</f>
        <v/>
      </c>
      <c r="K84" s="41"/>
    </row>
    <row r="85" spans="1:11" x14ac:dyDescent="0.25">
      <c r="B85" s="125"/>
      <c r="C85" s="125"/>
      <c r="D85" s="125"/>
      <c r="E85" s="125"/>
      <c r="G85" s="6" t="str">
        <f>IF(F85="","",(VLOOKUP(F85,[2]SKU!$A$5:$B$3000,2,FALSE)))</f>
        <v/>
      </c>
    </row>
    <row r="86" spans="1:11" x14ac:dyDescent="0.25">
      <c r="G86" s="6" t="str">
        <f>IF(F86="","",(VLOOKUP(F86,[2]SKU!$A$5:$B$3000,2,FALSE)))</f>
        <v/>
      </c>
    </row>
    <row r="87" spans="1:11" x14ac:dyDescent="0.25">
      <c r="G87" s="6" t="str">
        <f>IF(F87="","",(VLOOKUP(F87,[2]SKU!$A$5:$B$3000,2,FALSE)))</f>
        <v/>
      </c>
    </row>
    <row r="88" spans="1:11" x14ac:dyDescent="0.25">
      <c r="G88" s="6" t="str">
        <f>IF(F88="","",(VLOOKUP(F88,[2]SKU!$A$5:$B$3000,2,FALSE)))</f>
        <v/>
      </c>
    </row>
  </sheetData>
  <mergeCells count="11">
    <mergeCell ref="B85:E85"/>
    <mergeCell ref="B80:E80"/>
    <mergeCell ref="B81:E81"/>
    <mergeCell ref="B82:E82"/>
    <mergeCell ref="B83:E83"/>
    <mergeCell ref="B84:E84"/>
    <mergeCell ref="B2:F2"/>
    <mergeCell ref="B36:C36"/>
    <mergeCell ref="D36:E36"/>
    <mergeCell ref="B78:E78"/>
    <mergeCell ref="B79:E79"/>
  </mergeCells>
  <conditionalFormatting sqref="K73:K84 K34:K35 K63:K66">
    <cfRule type="cellIs" dxfId="8" priority="27" operator="equal">
      <formula>"DIFFERENT"</formula>
    </cfRule>
  </conditionalFormatting>
  <conditionalFormatting sqref="K67:K72">
    <cfRule type="cellIs" dxfId="7" priority="15" operator="equal">
      <formula>"DIFFERENT"</formula>
    </cfRule>
  </conditionalFormatting>
  <conditionalFormatting sqref="K33">
    <cfRule type="containsText" dxfId="6" priority="7" operator="containsText" text="DIFFERENT">
      <formula>NOT(ISERROR(SEARCH("DIFFERENT",K33)))</formula>
    </cfRule>
    <cfRule type="cellIs" dxfId="5" priority="8" operator="equal">
      <formula>"DIFFERENT"</formula>
    </cfRule>
  </conditionalFormatting>
  <conditionalFormatting sqref="K29:K32">
    <cfRule type="cellIs" dxfId="4" priority="5" operator="equal">
      <formula>"DIFFERENT"</formula>
    </cfRule>
  </conditionalFormatting>
  <conditionalFormatting sqref="K15:K28">
    <cfRule type="cellIs" dxfId="3" priority="4" operator="equal">
      <formula>"DIFFERENT"</formula>
    </cfRule>
  </conditionalFormatting>
  <conditionalFormatting sqref="K36:K43 K58:K62">
    <cfRule type="cellIs" dxfId="2" priority="3" operator="equal">
      <formula>"DIFFERENT"</formula>
    </cfRule>
  </conditionalFormatting>
  <conditionalFormatting sqref="K44">
    <cfRule type="cellIs" dxfId="1" priority="2" operator="equal">
      <formula>"DIFFERENT"</formula>
    </cfRule>
  </conditionalFormatting>
  <conditionalFormatting sqref="K45:K57">
    <cfRule type="cellIs" dxfId="0" priority="1" operator="equal">
      <formula>"DIFFERENT"</formula>
    </cfRule>
  </conditionalFormatting>
  <pageMargins left="0.25" right="0.25" top="0.25" bottom="0.25" header="0.3" footer="0.3"/>
  <pageSetup scale="85" orientation="landscape" r:id="rId1"/>
  <headerFooter>
    <oddFooter>&amp;LRevised: AJ&amp;R&amp;F -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promptTitle="Category" prompt="Pick FRom List or Enter ">
          <x14:formula1>
            <xm:f>REadME!$E$3:$E$20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workbookViewId="0">
      <selection activeCell="B11" sqref="B11"/>
    </sheetView>
  </sheetViews>
  <sheetFormatPr defaultRowHeight="15" x14ac:dyDescent="0.25"/>
  <cols>
    <col min="2" max="2" width="105.5703125" customWidth="1"/>
  </cols>
  <sheetData>
    <row r="1" spans="2:6" x14ac:dyDescent="0.25">
      <c r="E1" s="30" t="s">
        <v>15</v>
      </c>
      <c r="F1" s="30"/>
    </row>
    <row r="2" spans="2:6" x14ac:dyDescent="0.25">
      <c r="E2" s="30"/>
      <c r="F2" s="30"/>
    </row>
    <row r="3" spans="2:6" x14ac:dyDescent="0.25">
      <c r="B3" t="s">
        <v>34</v>
      </c>
      <c r="E3" s="30" t="s">
        <v>20</v>
      </c>
      <c r="F3" s="30"/>
    </row>
    <row r="4" spans="2:6" x14ac:dyDescent="0.25">
      <c r="B4" t="s">
        <v>35</v>
      </c>
      <c r="E4" s="30" t="s">
        <v>30</v>
      </c>
      <c r="F4" s="30"/>
    </row>
    <row r="5" spans="2:6" x14ac:dyDescent="0.25">
      <c r="B5" t="s">
        <v>36</v>
      </c>
      <c r="E5" s="30" t="s">
        <v>16</v>
      </c>
      <c r="F5" s="30"/>
    </row>
    <row r="6" spans="2:6" x14ac:dyDescent="0.25">
      <c r="E6" s="30" t="s">
        <v>18</v>
      </c>
      <c r="F6" s="30"/>
    </row>
    <row r="7" spans="2:6" x14ac:dyDescent="0.25">
      <c r="E7" s="30" t="s">
        <v>29</v>
      </c>
      <c r="F7" s="30"/>
    </row>
    <row r="8" spans="2:6" x14ac:dyDescent="0.25">
      <c r="B8" t="s">
        <v>33</v>
      </c>
      <c r="E8" s="30" t="s">
        <v>19</v>
      </c>
      <c r="F8" s="30"/>
    </row>
    <row r="9" spans="2:6" x14ac:dyDescent="0.25">
      <c r="E9" s="30" t="s">
        <v>23</v>
      </c>
      <c r="F9" s="30"/>
    </row>
    <row r="10" spans="2:6" x14ac:dyDescent="0.25">
      <c r="B10" t="s">
        <v>37</v>
      </c>
      <c r="E10" s="30" t="s">
        <v>22</v>
      </c>
      <c r="F10" s="30"/>
    </row>
    <row r="11" spans="2:6" x14ac:dyDescent="0.25">
      <c r="E11" s="30" t="s">
        <v>27</v>
      </c>
      <c r="F11" s="30"/>
    </row>
    <row r="12" spans="2:6" x14ac:dyDescent="0.25">
      <c r="E12" s="30" t="s">
        <v>25</v>
      </c>
      <c r="F12" s="30"/>
    </row>
    <row r="13" spans="2:6" x14ac:dyDescent="0.25">
      <c r="E13" s="30" t="s">
        <v>24</v>
      </c>
      <c r="F13" s="30"/>
    </row>
    <row r="14" spans="2:6" x14ac:dyDescent="0.25">
      <c r="E14" s="30" t="s">
        <v>21</v>
      </c>
      <c r="F14" s="30"/>
    </row>
    <row r="15" spans="2:6" x14ac:dyDescent="0.25">
      <c r="E15" s="30" t="s">
        <v>26</v>
      </c>
      <c r="F15" s="30"/>
    </row>
    <row r="16" spans="2:6" x14ac:dyDescent="0.25">
      <c r="E16" s="30" t="s">
        <v>17</v>
      </c>
      <c r="F16" s="30"/>
    </row>
    <row r="17" spans="5:6" x14ac:dyDescent="0.25">
      <c r="E17" s="30" t="s">
        <v>28</v>
      </c>
      <c r="F17" s="30"/>
    </row>
    <row r="18" spans="5:6" x14ac:dyDescent="0.25">
      <c r="E18" s="30" t="s">
        <v>31</v>
      </c>
      <c r="F18" s="30"/>
    </row>
    <row r="19" spans="5:6" x14ac:dyDescent="0.25">
      <c r="E19" s="30" t="s">
        <v>32</v>
      </c>
      <c r="F19" s="30"/>
    </row>
    <row r="20" spans="5:6" x14ac:dyDescent="0.25">
      <c r="E20" s="30"/>
      <c r="F20" s="30"/>
    </row>
  </sheetData>
  <sortState ref="E4:E19">
    <sortCondition ref="E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Recipe</vt:lpstr>
      <vt:lpstr>REadME</vt:lpstr>
      <vt:lpstr>Recipe!Print_Area</vt:lpstr>
    </vt:vector>
  </TitlesOfParts>
  <Company>Princess Cruises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Stacey</dc:creator>
  <cp:lastModifiedBy>James, Alexandra (PCL)</cp:lastModifiedBy>
  <cp:lastPrinted>2017-03-07T22:09:50Z</cp:lastPrinted>
  <dcterms:created xsi:type="dcterms:W3CDTF">2012-02-13T23:35:12Z</dcterms:created>
  <dcterms:modified xsi:type="dcterms:W3CDTF">2017-03-10T21:01:46Z</dcterms:modified>
</cp:coreProperties>
</file>